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1" i="2" l="1"/>
  <c r="I461" i="2"/>
  <c r="J461" i="2" s="1"/>
  <c r="K461" i="2"/>
  <c r="D461" i="2"/>
  <c r="E461" i="2"/>
  <c r="F461" i="2"/>
  <c r="A461" i="2"/>
  <c r="M461" i="2" l="1"/>
  <c r="N461" i="2" s="1"/>
  <c r="L461" i="2"/>
  <c r="H460" i="2"/>
  <c r="I460" i="2" s="1"/>
  <c r="J460" i="2" s="1"/>
  <c r="K460" i="2"/>
  <c r="D460" i="2"/>
  <c r="E460" i="2"/>
  <c r="F460" i="2"/>
  <c r="A460" i="2"/>
  <c r="M460" i="2" l="1"/>
  <c r="L460" i="2"/>
  <c r="N460" i="2"/>
  <c r="H459" i="2"/>
  <c r="I459" i="2" s="1"/>
  <c r="J459" i="2" s="1"/>
  <c r="D459" i="2"/>
  <c r="E459" i="2"/>
  <c r="F459" i="2"/>
  <c r="A459" i="2"/>
  <c r="K459" i="2" l="1"/>
  <c r="L459" i="2"/>
  <c r="M459" i="2"/>
  <c r="N459" i="2"/>
  <c r="H458" i="2"/>
  <c r="I458" i="2"/>
  <c r="J458" i="2"/>
  <c r="K458" i="2"/>
  <c r="L458" i="2"/>
  <c r="M458" i="2"/>
  <c r="N458" i="2" s="1"/>
  <c r="D458" i="2"/>
  <c r="E458" i="2"/>
  <c r="F458" i="2"/>
  <c r="A458" i="2"/>
  <c r="H457" i="2" l="1"/>
  <c r="I457" i="2" s="1"/>
  <c r="J457" i="2" s="1"/>
  <c r="K457" i="2"/>
  <c r="D457" i="2"/>
  <c r="E457" i="2"/>
  <c r="F457" i="2"/>
  <c r="A457" i="2"/>
  <c r="L457" i="2" l="1"/>
  <c r="M457" i="2"/>
  <c r="N457" i="2" s="1"/>
  <c r="H456" i="2"/>
  <c r="I456" i="2" s="1"/>
  <c r="J456" i="2" s="1"/>
  <c r="D456" i="2"/>
  <c r="E456" i="2"/>
  <c r="F456" i="2"/>
  <c r="A456" i="2"/>
  <c r="M456" i="2" l="1"/>
  <c r="K456" i="2"/>
  <c r="L456" i="2"/>
  <c r="N456" i="2"/>
  <c r="H455" i="2"/>
  <c r="I455" i="2" s="1"/>
  <c r="J455" i="2" s="1"/>
  <c r="K455" i="2"/>
  <c r="D455" i="2"/>
  <c r="E455" i="2"/>
  <c r="F455" i="2"/>
  <c r="A455" i="2"/>
  <c r="L455" i="2" l="1"/>
  <c r="M455" i="2"/>
  <c r="N455" i="2" s="1"/>
  <c r="H454" i="2"/>
  <c r="K454" i="2"/>
  <c r="D454" i="2"/>
  <c r="E454" i="2"/>
  <c r="F454" i="2"/>
  <c r="A454" i="2"/>
  <c r="I454" i="2" l="1"/>
  <c r="J454" i="2" s="1"/>
  <c r="H453" i="2"/>
  <c r="D453" i="2"/>
  <c r="E453" i="2"/>
  <c r="F453" i="2"/>
  <c r="A453" i="2"/>
  <c r="L454" i="2" l="1"/>
  <c r="M454" i="2"/>
  <c r="N454" i="2" s="1"/>
  <c r="I453" i="2"/>
  <c r="J453" i="2" s="1"/>
  <c r="H452" i="2"/>
  <c r="K452" i="2"/>
  <c r="D452" i="2"/>
  <c r="E452" i="2"/>
  <c r="F452" i="2"/>
  <c r="A452" i="2"/>
  <c r="K453" i="2" l="1"/>
  <c r="L453" i="2"/>
  <c r="M453" i="2"/>
  <c r="N453" i="2" s="1"/>
  <c r="I452" i="2"/>
  <c r="J452" i="2" s="1"/>
  <c r="H451" i="2"/>
  <c r="I451" i="2"/>
  <c r="J451" i="2" s="1"/>
  <c r="K451" i="2"/>
  <c r="D451" i="2"/>
  <c r="E451" i="2"/>
  <c r="F451" i="2"/>
  <c r="A451" i="2"/>
  <c r="L452" i="2" l="1"/>
  <c r="M452" i="2"/>
  <c r="N452" i="2" s="1"/>
  <c r="L451" i="2"/>
  <c r="M451" i="2"/>
  <c r="N451" i="2" s="1"/>
  <c r="H450" i="2"/>
  <c r="I450" i="2" s="1"/>
  <c r="J450" i="2" s="1"/>
  <c r="D450" i="2"/>
  <c r="E450" i="2"/>
  <c r="F450" i="2"/>
  <c r="A450" i="2"/>
  <c r="K450" i="2" l="1"/>
  <c r="L450" i="2"/>
  <c r="M450" i="2"/>
  <c r="N450" i="2" s="1"/>
  <c r="H449" i="2"/>
  <c r="I449" i="2" s="1"/>
  <c r="J449" i="2" s="1"/>
  <c r="K449" i="2"/>
  <c r="D449" i="2"/>
  <c r="E449" i="2"/>
  <c r="F449" i="2"/>
  <c r="A449" i="2"/>
  <c r="L449" i="2" l="1"/>
  <c r="M449" i="2"/>
  <c r="N449" i="2" s="1"/>
  <c r="H448" i="2"/>
  <c r="I448" i="2" s="1"/>
  <c r="J448" i="2" s="1"/>
  <c r="K448" i="2"/>
  <c r="D448" i="2"/>
  <c r="E448" i="2"/>
  <c r="F448" i="2"/>
  <c r="A448" i="2"/>
  <c r="L448" i="2" l="1"/>
  <c r="M448" i="2"/>
  <c r="N448" i="2" s="1"/>
  <c r="H447" i="2"/>
  <c r="I447" i="2"/>
  <c r="J447" i="2" s="1"/>
  <c r="D447" i="2"/>
  <c r="E447" i="2"/>
  <c r="F447" i="2"/>
  <c r="A447" i="2"/>
  <c r="K447" i="2" l="1"/>
  <c r="M447" i="2"/>
  <c r="N447" i="2" s="1"/>
  <c r="L447" i="2"/>
  <c r="H446" i="2"/>
  <c r="I446" i="2" s="1"/>
  <c r="J446" i="2" s="1"/>
  <c r="K446" i="2"/>
  <c r="D446" i="2"/>
  <c r="E446" i="2"/>
  <c r="F446" i="2"/>
  <c r="A446" i="2"/>
  <c r="M446" i="2" l="1"/>
  <c r="N446" i="2" s="1"/>
  <c r="L446" i="2"/>
  <c r="H445" i="2"/>
  <c r="I445" i="2" s="1"/>
  <c r="J445" i="2" s="1"/>
  <c r="K445" i="2"/>
  <c r="D445" i="2"/>
  <c r="E445" i="2"/>
  <c r="F445" i="2"/>
  <c r="A445" i="2"/>
  <c r="L445" i="2" l="1"/>
  <c r="M445" i="2"/>
  <c r="N445" i="2" s="1"/>
  <c r="H444" i="2"/>
  <c r="I444" i="2" s="1"/>
  <c r="J444" i="2" s="1"/>
  <c r="D444" i="2"/>
  <c r="E444" i="2"/>
  <c r="F444" i="2"/>
  <c r="A444" i="2"/>
  <c r="K444" i="2" l="1"/>
  <c r="M444" i="2"/>
  <c r="N444" i="2" s="1"/>
  <c r="L444" i="2"/>
  <c r="H443" i="2"/>
  <c r="K443" i="2"/>
  <c r="D443" i="2"/>
  <c r="E443" i="2"/>
  <c r="F443" i="2"/>
  <c r="A443" i="2"/>
  <c r="I443" i="2" l="1"/>
  <c r="J443" i="2" s="1"/>
  <c r="H442" i="2"/>
  <c r="I442" i="2" s="1"/>
  <c r="J442" i="2" s="1"/>
  <c r="K442" i="2"/>
  <c r="D442" i="2"/>
  <c r="E442" i="2"/>
  <c r="F442" i="2"/>
  <c r="A442" i="2"/>
  <c r="L443" i="2" l="1"/>
  <c r="M443" i="2"/>
  <c r="N443" i="2" s="1"/>
  <c r="M442" i="2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<sst xmlns="http://schemas.openxmlformats.org/spreadsheetml/2006/main" count="38" uniqueCount="18">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</sst>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61"/>
  <sheetViews>
    <sheetView tabSelected="1" zoomScale="150" zoomScaleNormal="150" zoomScalePageLayoutView="150" workbookViewId="0">
      <pane xSplit="2" ySplit="6" topLeftCell="C436" activePane="bottomRight" state="frozen"/>
      <selection pane="topRight"/>
      <selection pane="bottomLeft"/>
      <selection pane="bottomRight" activeCell="A460" sqref="A460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  <row r="443" spans="1:14" x14ac:dyDescent="0.2">
      <c r="A443">
        <f t="shared" ref="A443:A444" si="486">MONTH(B443)</f>
        <v>5</v>
      </c>
      <c r="B443" s="29">
        <v>43586</v>
      </c>
      <c r="C443" s="33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33">
        <v>14614.355</v>
      </c>
      <c r="H443" s="19">
        <f t="shared" ref="H443:H444" si="490">AVERAGE(G441:G443)</f>
        <v>14505.224333333332</v>
      </c>
      <c r="I443" s="14">
        <f t="shared" ref="I443:I444" si="491">H443-H442</f>
        <v>55.401666666664823</v>
      </c>
      <c r="J443" s="19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3">
        <f t="shared" ref="M443:M444" si="495">SUM(J432:J443)</f>
        <v>18792.475333333332</v>
      </c>
      <c r="N443" s="32">
        <f t="shared" ref="N443:N444" si="496">H443/M443</f>
        <v>0.77186342278201914</v>
      </c>
    </row>
    <row r="444" spans="1:14" x14ac:dyDescent="0.2">
      <c r="A444">
        <f t="shared" si="486"/>
        <v>6</v>
      </c>
      <c r="B444" s="29">
        <v>43617</v>
      </c>
      <c r="C444" s="33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33">
        <v>14730.157999999999</v>
      </c>
      <c r="H444" s="19">
        <f t="shared" si="490"/>
        <v>14642.568666666666</v>
      </c>
      <c r="I444" s="14">
        <f t="shared" si="491"/>
        <v>137.34433333333436</v>
      </c>
      <c r="J444" s="19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3">
        <f t="shared" si="495"/>
        <v>18807.493999999995</v>
      </c>
      <c r="N444" s="32">
        <f t="shared" si="496"/>
        <v>0.77854969230173199</v>
      </c>
    </row>
    <row r="445" spans="1:14" x14ac:dyDescent="0.2">
      <c r="A445">
        <f t="shared" ref="A445:A446" si="497">MONTH(B445)</f>
        <v>7</v>
      </c>
      <c r="B445" s="29">
        <v>43647</v>
      </c>
      <c r="C445" s="33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33">
        <v>14887.066000000001</v>
      </c>
      <c r="H445" s="19">
        <f t="shared" ref="H445:H446" si="501">AVERAGE(G443:G445)</f>
        <v>14743.859666666665</v>
      </c>
      <c r="I445" s="14">
        <f t="shared" ref="I445:I446" si="502">H445-H444</f>
        <v>101.29099999999926</v>
      </c>
      <c r="J445" s="19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3">
        <f t="shared" ref="M445:M446" si="506">SUM(J434:J445)</f>
        <v>18958.454999999998</v>
      </c>
      <c r="N445" s="32">
        <f t="shared" ref="N445:N446" si="507">H445/M445</f>
        <v>0.77769310139811854</v>
      </c>
    </row>
    <row r="446" spans="1:14" x14ac:dyDescent="0.2">
      <c r="A446">
        <f t="shared" si="497"/>
        <v>8</v>
      </c>
      <c r="B446" s="29">
        <v>43678</v>
      </c>
      <c r="C446" s="33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33">
        <v>15478.808999999999</v>
      </c>
      <c r="H446" s="19">
        <f t="shared" si="501"/>
        <v>15032.011</v>
      </c>
      <c r="I446" s="14">
        <f t="shared" si="502"/>
        <v>288.15133333333506</v>
      </c>
      <c r="J446" s="19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3">
        <f t="shared" si="506"/>
        <v>18989.305333333334</v>
      </c>
      <c r="N446" s="32">
        <f t="shared" si="507"/>
        <v>0.79160404954957453</v>
      </c>
    </row>
    <row r="447" spans="1:14" x14ac:dyDescent="0.2">
      <c r="A447">
        <f t="shared" ref="A447:A448" si="508">MONTH(B447)</f>
        <v>9</v>
      </c>
      <c r="B447" s="29">
        <v>43709</v>
      </c>
      <c r="C447" s="33">
        <v>1935.1759999999999</v>
      </c>
      <c r="D447" s="12">
        <f t="shared" ref="D447:D448" si="509">IF(OR($A447=3,$A447=6,$A447=9,$A447=12),SUM(C445:C447),"")</f>
        <v>5896.1630000000005</v>
      </c>
      <c r="E447" s="8">
        <f t="shared" ref="E447:E448" si="510">IF(MONTH($B447)=1,C447,C447+E446)</f>
        <v>17097.849000000002</v>
      </c>
      <c r="F447" s="8">
        <f t="shared" ref="F447:F448" si="511">SUM(C436:C447)</f>
        <v>21769.8</v>
      </c>
      <c r="G447" s="33">
        <v>16108.928</v>
      </c>
      <c r="H447" s="19">
        <f t="shared" ref="H447:H448" si="512">AVERAGE(G445:G447)</f>
        <v>15491.601000000001</v>
      </c>
      <c r="I447" s="14">
        <f t="shared" ref="I447:I448" si="513">H447-H446</f>
        <v>459.59000000000015</v>
      </c>
      <c r="J447" s="19">
        <f t="shared" ref="J447:J448" si="514">C447-I447</f>
        <v>1475.5859999999998</v>
      </c>
      <c r="K447" s="12">
        <f t="shared" ref="K447:K448" si="515">IF(OR($A447=3,$A447=6,$A447=9,$A447=12),SUM(J445:J447),"")</f>
        <v>5047.130666666666</v>
      </c>
      <c r="L447" s="8">
        <f t="shared" ref="L447:L448" si="516">IF(MONTH($B447)=1,J447,J447+L446)</f>
        <v>15121.650333333333</v>
      </c>
      <c r="M447" s="23">
        <f t="shared" ref="M447:M448" si="517">SUM(J436:J447)</f>
        <v>18976.954333333335</v>
      </c>
      <c r="N447" s="32">
        <f t="shared" ref="N447:N448" si="518">H447/M447</f>
        <v>0.81633758125184219</v>
      </c>
    </row>
    <row r="448" spans="1:14" x14ac:dyDescent="0.2">
      <c r="A448">
        <f t="shared" si="508"/>
        <v>10</v>
      </c>
      <c r="B448" s="29">
        <v>43739</v>
      </c>
      <c r="C448" s="33">
        <v>1971.471</v>
      </c>
      <c r="D448" s="12" t="str">
        <f t="shared" si="509"/>
        <v/>
      </c>
      <c r="E448" s="8">
        <f t="shared" si="510"/>
        <v>19069.320000000003</v>
      </c>
      <c r="F448" s="8">
        <f t="shared" si="511"/>
        <v>22202.99</v>
      </c>
      <c r="G448" s="33">
        <v>16376.838</v>
      </c>
      <c r="H448" s="19">
        <f t="shared" si="512"/>
        <v>15988.191666666666</v>
      </c>
      <c r="I448" s="14">
        <f t="shared" si="513"/>
        <v>496.59066666666513</v>
      </c>
      <c r="J448" s="19">
        <f t="shared" si="514"/>
        <v>1474.8803333333349</v>
      </c>
      <c r="K448" s="12" t="str">
        <f t="shared" si="515"/>
        <v/>
      </c>
      <c r="L448" s="8">
        <f t="shared" si="516"/>
        <v>16596.530666666669</v>
      </c>
      <c r="M448" s="23">
        <f t="shared" si="517"/>
        <v>19088.896000000001</v>
      </c>
      <c r="N448" s="32">
        <f t="shared" si="518"/>
        <v>0.83756502558695201</v>
      </c>
    </row>
    <row r="449" spans="1:14" x14ac:dyDescent="0.2">
      <c r="A449">
        <f t="shared" ref="A449:A450" si="519">MONTH(B449)</f>
        <v>11</v>
      </c>
      <c r="B449" s="29">
        <v>43770</v>
      </c>
      <c r="C449" s="33">
        <v>1842.1279999999999</v>
      </c>
      <c r="D449" s="12" t="str">
        <f t="shared" ref="D449:D450" si="520">IF(OR($A449=3,$A449=6,$A449=9,$A449=12),SUM(C447:C449),"")</f>
        <v/>
      </c>
      <c r="E449" s="8">
        <f t="shared" ref="E449:E450" si="521">IF(MONTH($B449)=1,C449,C449+E448)</f>
        <v>20911.448000000004</v>
      </c>
      <c r="F449" s="8">
        <f t="shared" ref="F449:F450" si="522">SUM(C438:C449)</f>
        <v>22420.079000000002</v>
      </c>
      <c r="G449" s="33">
        <v>16850.422999999999</v>
      </c>
      <c r="H449" s="19">
        <f t="shared" ref="H449:H450" si="523">AVERAGE(G447:G449)</f>
        <v>16445.396333333334</v>
      </c>
      <c r="I449" s="14">
        <f t="shared" ref="I449:I450" si="524">H449-H448</f>
        <v>457.20466666666834</v>
      </c>
      <c r="J449" s="19">
        <f t="shared" ref="J449:J450" si="525">C449-I449</f>
        <v>1384.9233333333316</v>
      </c>
      <c r="K449" s="12" t="str">
        <f t="shared" ref="K449:K450" si="526">IF(OR($A449=3,$A449=6,$A449=9,$A449=12),SUM(J447:J449),"")</f>
        <v/>
      </c>
      <c r="L449" s="8">
        <f t="shared" ref="L449:L450" si="527">IF(MONTH($B449)=1,J449,J449+L448)</f>
        <v>17981.454000000002</v>
      </c>
      <c r="M449" s="23">
        <f t="shared" ref="M449:M450" si="528">SUM(J438:J449)</f>
        <v>19145.182000000001</v>
      </c>
      <c r="N449" s="32">
        <f t="shared" ref="N449:N450" si="529">H449/M449</f>
        <v>0.85898354653057529</v>
      </c>
    </row>
    <row r="450" spans="1:14" x14ac:dyDescent="0.2">
      <c r="A450">
        <f t="shared" si="519"/>
        <v>12</v>
      </c>
      <c r="B450" s="29">
        <v>43800</v>
      </c>
      <c r="C450" s="33">
        <v>1716.8810000000001</v>
      </c>
      <c r="D450" s="12">
        <f t="shared" si="520"/>
        <v>5530.4800000000005</v>
      </c>
      <c r="E450" s="8">
        <f t="shared" si="521"/>
        <v>22628.329000000005</v>
      </c>
      <c r="F450" s="8">
        <f t="shared" si="522"/>
        <v>22628.329000000005</v>
      </c>
      <c r="G450" s="33">
        <v>17580.719000000001</v>
      </c>
      <c r="H450" s="19">
        <f t="shared" si="523"/>
        <v>16935.993333333332</v>
      </c>
      <c r="I450" s="14">
        <f t="shared" si="524"/>
        <v>490.59699999999793</v>
      </c>
      <c r="J450" s="19">
        <f t="shared" si="525"/>
        <v>1226.2840000000022</v>
      </c>
      <c r="K450" s="12">
        <f t="shared" si="526"/>
        <v>4086.0876666666691</v>
      </c>
      <c r="L450" s="8">
        <f t="shared" si="527"/>
        <v>19207.738000000005</v>
      </c>
      <c r="M450" s="23">
        <f t="shared" si="528"/>
        <v>19207.738000000005</v>
      </c>
      <c r="N450" s="32">
        <f t="shared" si="529"/>
        <v>0.88172763150628808</v>
      </c>
    </row>
    <row r="451" spans="1:14" x14ac:dyDescent="0.2">
      <c r="A451">
        <f t="shared" ref="A451:A452" si="530">MONTH(B451)</f>
        <v>1</v>
      </c>
      <c r="B451" s="29">
        <v>43831</v>
      </c>
      <c r="C451" s="33">
        <v>1887.12</v>
      </c>
      <c r="D451" s="12" t="str">
        <f t="shared" ref="D451:D452" si="531">IF(OR($A451=3,$A451=6,$A451=9,$A451=12),SUM(C449:C451),"")</f>
        <v/>
      </c>
      <c r="E451" s="8">
        <f t="shared" ref="E451:E452" si="532">IF(MONTH($B451)=1,C451,C451+E450)</f>
        <v>1887.12</v>
      </c>
      <c r="F451" s="8">
        <f t="shared" ref="F451:F452" si="533">SUM(C440:C451)</f>
        <v>22671.131000000001</v>
      </c>
      <c r="G451" s="33">
        <v>18128.34</v>
      </c>
      <c r="H451" s="19">
        <f t="shared" ref="H451:H452" si="534">AVERAGE(G449:G451)</f>
        <v>17519.827333333335</v>
      </c>
      <c r="I451" s="14">
        <f t="shared" ref="I451:I452" si="535">H451-H450</f>
        <v>583.83400000000256</v>
      </c>
      <c r="J451" s="19">
        <f t="shared" ref="J451:J452" si="536">C451-I451</f>
        <v>1303.2859999999973</v>
      </c>
      <c r="K451" s="12" t="str">
        <f t="shared" ref="K451:K452" si="537">IF(OR($A451=3,$A451=6,$A451=9,$A451=12),SUM(J449:J451),"")</f>
        <v/>
      </c>
      <c r="L451" s="8">
        <f t="shared" ref="L451:L452" si="538">IF(MONTH($B451)=1,J451,J451+L450)</f>
        <v>1303.2859999999973</v>
      </c>
      <c r="M451" s="23">
        <f t="shared" ref="M451:M452" si="539">SUM(J440:J451)</f>
        <v>19039.543666666665</v>
      </c>
      <c r="N451" s="32">
        <f t="shared" ref="N451:N452" si="540">H451/M451</f>
        <v>0.9201810526586327</v>
      </c>
    </row>
    <row r="452" spans="1:14" x14ac:dyDescent="0.2">
      <c r="A452">
        <f t="shared" si="530"/>
        <v>2</v>
      </c>
      <c r="B452" s="29">
        <v>43862</v>
      </c>
      <c r="C452" s="33">
        <v>2182.42</v>
      </c>
      <c r="D452" s="12" t="str">
        <f t="shared" si="531"/>
        <v/>
      </c>
      <c r="E452" s="8">
        <f t="shared" si="532"/>
        <v>4069.54</v>
      </c>
      <c r="F452" s="8">
        <f t="shared" si="533"/>
        <v>23141.141000000003</v>
      </c>
      <c r="G452" s="33">
        <v>18250.236000000001</v>
      </c>
      <c r="H452" s="19">
        <f t="shared" si="534"/>
        <v>17986.431666666667</v>
      </c>
      <c r="I452" s="14">
        <f t="shared" si="535"/>
        <v>466.60433333333276</v>
      </c>
      <c r="J452" s="19">
        <f t="shared" si="536"/>
        <v>1715.8156666666673</v>
      </c>
      <c r="K452" s="12" t="str">
        <f t="shared" si="537"/>
        <v/>
      </c>
      <c r="L452" s="8">
        <f t="shared" si="538"/>
        <v>3019.1016666666646</v>
      </c>
      <c r="M452" s="23">
        <f t="shared" si="539"/>
        <v>19351.875</v>
      </c>
      <c r="N452" s="32">
        <f t="shared" si="540"/>
        <v>0.9294412901419975</v>
      </c>
    </row>
    <row r="453" spans="1:14" x14ac:dyDescent="0.2">
      <c r="A453">
        <f t="shared" ref="A453:A454" si="541">MONTH(B453)</f>
        <v>3</v>
      </c>
      <c r="B453" s="29">
        <v>43891</v>
      </c>
      <c r="C453" s="33">
        <v>2193.277</v>
      </c>
      <c r="D453" s="12">
        <f t="shared" ref="D453:D454" si="542">IF(OR($A453=3,$A453=6,$A453=9,$A453=12),SUM(C451:C453),"")</f>
        <v>6262.817</v>
      </c>
      <c r="E453" s="8">
        <f t="shared" ref="E453:E454" si="543">IF(MONTH($B453)=1,C453,C453+E452)</f>
        <v>6262.817</v>
      </c>
      <c r="F453" s="8">
        <f t="shared" ref="F453:F454" si="544">SUM(C442:C453)</f>
        <v>23367.574000000001</v>
      </c>
      <c r="G453" s="33">
        <v>18560.037</v>
      </c>
      <c r="H453" s="19">
        <f t="shared" ref="H453:H454" si="545">AVERAGE(G451:G453)</f>
        <v>18312.870999999999</v>
      </c>
      <c r="I453" s="14">
        <f t="shared" ref="I453:I454" si="546">H453-H452</f>
        <v>326.43933333333189</v>
      </c>
      <c r="J453" s="19">
        <f t="shared" ref="J453:J454" si="547">C453-I453</f>
        <v>1866.8376666666682</v>
      </c>
      <c r="K453" s="12">
        <f t="shared" ref="K453:K454" si="548">IF(OR($A453=3,$A453=6,$A453=9,$A453=12),SUM(J451:J453),"")</f>
        <v>4885.9393333333328</v>
      </c>
      <c r="L453" s="8">
        <f t="shared" ref="L453:L454" si="549">IF(MONTH($B453)=1,J453,J453+L452)</f>
        <v>4885.9393333333328</v>
      </c>
      <c r="M453" s="23">
        <f t="shared" ref="M453:M454" si="550">SUM(J442:J453)</f>
        <v>19379.222666666668</v>
      </c>
      <c r="N453" s="32">
        <f t="shared" ref="N453:N454" si="551">H453/M453</f>
        <v>0.94497448710877074</v>
      </c>
    </row>
    <row r="454" spans="1:14" x14ac:dyDescent="0.2">
      <c r="A454">
        <f t="shared" si="541"/>
        <v>4</v>
      </c>
      <c r="B454" s="29">
        <v>43922</v>
      </c>
      <c r="C454" s="33">
        <v>2422.933</v>
      </c>
      <c r="D454" s="12" t="str">
        <f t="shared" si="542"/>
        <v/>
      </c>
      <c r="E454" s="8">
        <f t="shared" si="543"/>
        <v>8685.75</v>
      </c>
      <c r="F454" s="8">
        <f t="shared" si="544"/>
        <v>24013.677</v>
      </c>
      <c r="G454" s="33">
        <v>18666.192999999999</v>
      </c>
      <c r="H454" s="19">
        <f t="shared" si="545"/>
        <v>18492.155333333332</v>
      </c>
      <c r="I454" s="14">
        <f t="shared" si="546"/>
        <v>179.28433333333305</v>
      </c>
      <c r="J454" s="19">
        <f t="shared" si="547"/>
        <v>2243.6486666666669</v>
      </c>
      <c r="K454" s="12" t="str">
        <f t="shared" si="548"/>
        <v/>
      </c>
      <c r="L454" s="8">
        <f t="shared" si="549"/>
        <v>7129.5879999999997</v>
      </c>
      <c r="M454" s="23">
        <f t="shared" si="550"/>
        <v>19971.344333333334</v>
      </c>
      <c r="N454" s="32">
        <f t="shared" si="551"/>
        <v>0.92593443008585308</v>
      </c>
    </row>
    <row r="455" spans="1:14" x14ac:dyDescent="0.2">
      <c r="A455">
        <f t="shared" ref="A455:A456" si="552">MONTH(B455)</f>
        <v>5</v>
      </c>
      <c r="B455" s="29">
        <v>43952</v>
      </c>
      <c r="C455" s="33">
        <v>2233.348</v>
      </c>
      <c r="D455" s="12" t="str">
        <f t="shared" ref="D455:D456" si="553">IF(OR($A455=3,$A455=6,$A455=9,$A455=12),SUM(C453:C455),"")</f>
        <v/>
      </c>
      <c r="E455" s="8">
        <f t="shared" ref="E455:E456" si="554">IF(MONTH($B455)=1,C455,C455+E454)</f>
        <v>10919.098</v>
      </c>
      <c r="F455" s="8">
        <f t="shared" ref="F455:F456" si="555">SUM(C444:C455)</f>
        <v>24210.876000000004</v>
      </c>
      <c r="G455" s="33">
        <v>18605.159</v>
      </c>
      <c r="H455" s="19">
        <f t="shared" ref="H455:H456" si="556">AVERAGE(G453:G455)</f>
        <v>18610.463</v>
      </c>
      <c r="I455" s="14">
        <f t="shared" ref="I455:I456" si="557">H455-H454</f>
        <v>118.3076666666675</v>
      </c>
      <c r="J455" s="19">
        <f t="shared" ref="J455:J456" si="558">C455-I455</f>
        <v>2115.0403333333325</v>
      </c>
      <c r="K455" s="12" t="str">
        <f t="shared" ref="K455:K456" si="559">IF(OR($A455=3,$A455=6,$A455=9,$A455=12),SUM(J453:J455),"")</f>
        <v/>
      </c>
      <c r="L455" s="8">
        <f t="shared" ref="L455:L456" si="560">IF(MONTH($B455)=1,J455,J455+L454)</f>
        <v>9244.6283333333322</v>
      </c>
      <c r="M455" s="23">
        <f t="shared" ref="M455:M456" si="561">SUM(J444:J455)</f>
        <v>20105.637333333332</v>
      </c>
      <c r="N455" s="32">
        <f t="shared" ref="N455:N456" si="562">H455/M455</f>
        <v>0.92563407423775279</v>
      </c>
    </row>
    <row r="456" spans="1:14" x14ac:dyDescent="0.2">
      <c r="A456">
        <f t="shared" si="552"/>
        <v>6</v>
      </c>
      <c r="B456" s="29">
        <v>43983</v>
      </c>
      <c r="C456" s="33">
        <v>1940.318</v>
      </c>
      <c r="D456" s="12">
        <f t="shared" si="553"/>
        <v>6596.5990000000002</v>
      </c>
      <c r="E456" s="8">
        <f t="shared" si="554"/>
        <v>12859.415999999999</v>
      </c>
      <c r="F456" s="8">
        <f t="shared" si="555"/>
        <v>24286.059000000001</v>
      </c>
      <c r="G456" s="33">
        <v>18220.260999999999</v>
      </c>
      <c r="H456" s="19">
        <f t="shared" si="556"/>
        <v>18497.204333333331</v>
      </c>
      <c r="I456" s="14">
        <f t="shared" si="557"/>
        <v>-113.25866666666843</v>
      </c>
      <c r="J456" s="19">
        <f t="shared" si="558"/>
        <v>2053.5766666666686</v>
      </c>
      <c r="K456" s="12">
        <f t="shared" si="559"/>
        <v>6412.265666666668</v>
      </c>
      <c r="L456" s="8">
        <f t="shared" si="560"/>
        <v>11298.205000000002</v>
      </c>
      <c r="M456" s="23">
        <f t="shared" si="561"/>
        <v>20431.423333333332</v>
      </c>
      <c r="N456" s="32">
        <f t="shared" si="562"/>
        <v>0.90533116717109119</v>
      </c>
    </row>
    <row r="457" spans="1:14" x14ac:dyDescent="0.2">
      <c r="A457">
        <f t="shared" ref="A457:A458" si="563">MONTH(B457)</f>
        <v>7</v>
      </c>
      <c r="B457" s="29">
        <v>44013</v>
      </c>
      <c r="C457" s="33">
        <v>2126.3049999999998</v>
      </c>
      <c r="D457" s="12" t="str">
        <f t="shared" ref="D457:D458" si="564">IF(OR($A457=3,$A457=6,$A457=9,$A457=12),SUM(C455:C457),"")</f>
        <v/>
      </c>
      <c r="E457" s="8">
        <f t="shared" ref="E457:E458" si="565">IF(MONTH($B457)=1,C457,C457+E456)</f>
        <v>14985.721</v>
      </c>
      <c r="F457" s="8">
        <f t="shared" ref="F457:F458" si="566">SUM(C446:C457)</f>
        <v>24562.396999999997</v>
      </c>
      <c r="G457" s="33">
        <v>18359.448</v>
      </c>
      <c r="H457" s="19">
        <f t="shared" ref="H457:H458" si="567">AVERAGE(G455:G457)</f>
        <v>18394.956000000002</v>
      </c>
      <c r="I457" s="14">
        <f t="shared" ref="I457:I458" si="568">H457-H456</f>
        <v>-102.24833333332936</v>
      </c>
      <c r="J457" s="19">
        <f t="shared" ref="J457:J458" si="569">C457-I457</f>
        <v>2228.5533333333292</v>
      </c>
      <c r="K457" s="12" t="str">
        <f t="shared" ref="K457:K458" si="570">IF(OR($A457=3,$A457=6,$A457=9,$A457=12),SUM(J455:J457),"")</f>
        <v/>
      </c>
      <c r="L457" s="8">
        <f t="shared" ref="L457:L458" si="571">IF(MONTH($B457)=1,J457,J457+L456)</f>
        <v>13526.758333333331</v>
      </c>
      <c r="M457" s="23">
        <f t="shared" ref="M457:M458" si="572">SUM(J446:J457)</f>
        <v>20911.300666666662</v>
      </c>
      <c r="N457" s="32">
        <f t="shared" ref="N457:N458" si="573">H457/M457</f>
        <v>0.8796657985661408</v>
      </c>
    </row>
    <row r="458" spans="1:14" x14ac:dyDescent="0.2">
      <c r="A458">
        <f t="shared" si="563"/>
        <v>8</v>
      </c>
      <c r="B458" s="29">
        <v>44044</v>
      </c>
      <c r="C458" s="33">
        <v>2047.8969999999999</v>
      </c>
      <c r="D458" s="12" t="str">
        <f t="shared" si="564"/>
        <v/>
      </c>
      <c r="E458" s="8">
        <f t="shared" si="565"/>
        <v>17033.617999999999</v>
      </c>
      <c r="F458" s="8">
        <f t="shared" si="566"/>
        <v>24499.274000000001</v>
      </c>
      <c r="G458" s="33">
        <v>18498.61</v>
      </c>
      <c r="H458" s="19">
        <f t="shared" si="567"/>
        <v>18359.439666666669</v>
      </c>
      <c r="I458" s="14">
        <f t="shared" si="568"/>
        <v>-35.516333333333023</v>
      </c>
      <c r="J458" s="19">
        <f t="shared" si="569"/>
        <v>2083.413333333333</v>
      </c>
      <c r="K458" s="12" t="str">
        <f t="shared" si="570"/>
        <v/>
      </c>
      <c r="L458" s="8">
        <f t="shared" si="571"/>
        <v>15610.171666666665</v>
      </c>
      <c r="M458" s="23">
        <f t="shared" si="572"/>
        <v>21171.845333333335</v>
      </c>
      <c r="N458" s="32">
        <f t="shared" si="573"/>
        <v>0.86716294104799818</v>
      </c>
    </row>
    <row r="459" spans="1:14" x14ac:dyDescent="0.2">
      <c r="A459">
        <f t="shared" ref="A459:A460" si="574">MONTH(B459)</f>
        <v>9</v>
      </c>
      <c r="B459" s="29">
        <v>44075</v>
      </c>
      <c r="C459" s="33">
        <v>1853.787</v>
      </c>
      <c r="D459" s="12">
        <f t="shared" ref="D459:D460" si="575">IF(OR($A459=3,$A459=6,$A459=9,$A459=12),SUM(C457:C459),"")</f>
        <v>6027.9889999999996</v>
      </c>
      <c r="E459" s="8">
        <f t="shared" ref="E459:E460" si="576">IF(MONTH($B459)=1,C459,C459+E458)</f>
        <v>18887.404999999999</v>
      </c>
      <c r="F459" s="8">
        <f t="shared" ref="F459:F460" si="577">SUM(C448:C459)</f>
        <v>24417.885000000002</v>
      </c>
      <c r="G459" s="33">
        <v>18863.905999999999</v>
      </c>
      <c r="H459" s="19">
        <f t="shared" ref="H459:H460" si="578">AVERAGE(G457:G459)</f>
        <v>18573.988000000001</v>
      </c>
      <c r="I459" s="14">
        <f t="shared" ref="I459:I460" si="579">H459-H458</f>
        <v>214.54833333333227</v>
      </c>
      <c r="J459" s="19">
        <f t="shared" ref="J459:J460" si="580">C459-I459</f>
        <v>1639.2386666666678</v>
      </c>
      <c r="K459" s="12">
        <f t="shared" ref="K459:K460" si="581">IF(OR($A459=3,$A459=6,$A459=9,$A459=12),SUM(J457:J459),"")</f>
        <v>5951.2053333333297</v>
      </c>
      <c r="L459" s="8">
        <f t="shared" ref="L459:L460" si="582">IF(MONTH($B459)=1,J459,J459+L458)</f>
        <v>17249.410333333333</v>
      </c>
      <c r="M459" s="23">
        <f t="shared" ref="M459:M460" si="583">SUM(J448:J459)</f>
        <v>21335.498000000003</v>
      </c>
      <c r="N459" s="32">
        <f t="shared" ref="N459:N460" si="584">H459/M459</f>
        <v>0.87056735211898961</v>
      </c>
    </row>
    <row r="460" spans="1:14" x14ac:dyDescent="0.2">
      <c r="A460">
        <f t="shared" si="574"/>
        <v>10</v>
      </c>
      <c r="B460" s="29">
        <v>44105</v>
      </c>
      <c r="C460" s="33">
        <v>2068.3020000000001</v>
      </c>
      <c r="D460" s="12" t="str">
        <f t="shared" si="575"/>
        <v/>
      </c>
      <c r="E460" s="8">
        <f t="shared" si="576"/>
        <v>20955.706999999999</v>
      </c>
      <c r="F460" s="8">
        <f t="shared" si="577"/>
        <v>24514.716000000004</v>
      </c>
      <c r="G460" s="33">
        <v>19224.411</v>
      </c>
      <c r="H460" s="19">
        <f t="shared" si="578"/>
        <v>18862.309000000001</v>
      </c>
      <c r="I460" s="14">
        <f t="shared" si="579"/>
        <v>288.32099999999991</v>
      </c>
      <c r="J460" s="19">
        <f t="shared" si="580"/>
        <v>1779.9810000000002</v>
      </c>
      <c r="K460" s="12" t="str">
        <f t="shared" si="581"/>
        <v/>
      </c>
      <c r="L460" s="8">
        <f t="shared" si="582"/>
        <v>19029.391333333333</v>
      </c>
      <c r="M460" s="23">
        <f t="shared" si="583"/>
        <v>21640.598666666665</v>
      </c>
      <c r="N460" s="32">
        <f t="shared" si="584"/>
        <v>0.87161678336810045</v>
      </c>
    </row>
    <row r="461" spans="1:14" x14ac:dyDescent="0.2">
      <c r="A461">
        <f t="shared" ref="A461" si="585">MONTH(B461)</f>
        <v>11</v>
      </c>
      <c r="B461" s="29">
        <v>44136</v>
      </c>
      <c r="C461" s="33">
        <v>1621.4880000000001</v>
      </c>
      <c r="D461" s="12" t="str">
        <f t="shared" ref="D461" si="586">IF(OR($A461=3,$A461=6,$A461=9,$A461=12),SUM(C459:C461),"")</f>
        <v/>
      </c>
      <c r="E461" s="8">
        <f t="shared" ref="E461" si="587">IF(MONTH($B461)=1,C461,C461+E460)</f>
        <v>22577.195</v>
      </c>
      <c r="F461" s="8">
        <f t="shared" ref="F461" si="588">SUM(C450:C461)</f>
        <v>24294.076000000001</v>
      </c>
      <c r="G461" s="33">
        <v>19688.367999999999</v>
      </c>
      <c r="H461" s="19">
        <f t="shared" ref="H461" si="589">AVERAGE(G459:G461)</f>
        <v>19258.895</v>
      </c>
      <c r="I461" s="14">
        <f t="shared" ref="I461" si="590">H461-H460</f>
        <v>396.58599999999933</v>
      </c>
      <c r="J461" s="19">
        <f t="shared" ref="J461" si="591">C461-I461</f>
        <v>1224.9020000000007</v>
      </c>
      <c r="K461" s="12" t="str">
        <f t="shared" ref="K461" si="592">IF(OR($A461=3,$A461=6,$A461=9,$A461=12),SUM(J459:J461),"")</f>
        <v/>
      </c>
      <c r="L461" s="8">
        <f t="shared" ref="L461" si="593">IF(MONTH($B461)=1,J461,J461+L460)</f>
        <v>20254.293333333335</v>
      </c>
      <c r="M461" s="23">
        <f t="shared" ref="M461" si="594">SUM(J450:J461)</f>
        <v>21480.577333333338</v>
      </c>
      <c r="N461" s="32">
        <f t="shared" ref="N461" si="595">H461/M461</f>
        <v>0.89657250366889563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2025-01-05T23:52:45Z</dcterms:modified>
</cp:coreProperties>
</file>