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1" i="2" l="1"/>
  <c r="I461" i="2"/>
  <c r="J461" i="2" s="1"/>
  <c r="K461" i="2"/>
  <c r="D461" i="2"/>
  <c r="E461" i="2"/>
  <c r="F461" i="2"/>
  <c r="A461" i="2"/>
  <c r="M461" i="2" l="1"/>
  <c r="N461" i="2" s="1"/>
  <c r="L461" i="2"/>
  <c r="H460" i="2"/>
  <c r="I460" i="2" s="1"/>
  <c r="J460" i="2" s="1"/>
  <c r="K460" i="2"/>
  <c r="D460" i="2"/>
  <c r="E460" i="2"/>
  <c r="F460" i="2"/>
  <c r="A460" i="2"/>
  <c r="M460" i="2" l="1"/>
  <c r="L460" i="2"/>
  <c r="N460" i="2"/>
  <c r="H459" i="2"/>
  <c r="I459" i="2" s="1"/>
  <c r="J459" i="2" s="1"/>
  <c r="D459" i="2"/>
  <c r="E459" i="2"/>
  <c r="F459" i="2"/>
  <c r="A459" i="2"/>
  <c r="K459" i="2" l="1"/>
  <c r="L459" i="2"/>
  <c r="M459" i="2"/>
  <c r="N459" i="2"/>
  <c r="H458" i="2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<sst xmlns="http://schemas.openxmlformats.org/spreadsheetml/2006/main" count="38" uniqueCount="18">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</sst>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61"/>
  <sheetViews>
    <sheetView tabSelected="1" zoomScale="150" zoomScaleNormal="150" zoomScalePageLayoutView="150" workbookViewId="0">
      <pane xSplit="2" ySplit="6" topLeftCell="C436" activePane="bottomRight" state="frozen"/>
      <selection pane="topRight"/>
      <selection pane="bottomLeft"/>
      <selection pane="bottomRight" activeCell="A460" sqref="A460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  <row r="459" spans="1:14" x14ac:dyDescent="0.2">
      <c r="A459">
        <f t="shared" ref="A459:A460" si="574">MONTH(B459)</f>
        <v>9</v>
      </c>
      <c r="B459" s="29">
        <v>44075</v>
      </c>
      <c r="C459" s="33">
        <v>1853.787</v>
      </c>
      <c r="D459" s="12">
        <f t="shared" ref="D459:D460" si="575">IF(OR($A459=3,$A459=6,$A459=9,$A459=12),SUM(C457:C459),"")</f>
        <v>6027.9889999999996</v>
      </c>
      <c r="E459" s="8">
        <f t="shared" ref="E459:E460" si="576">IF(MONTH($B459)=1,C459,C459+E458)</f>
        <v>18887.404999999999</v>
      </c>
      <c r="F459" s="8">
        <f t="shared" ref="F459:F460" si="577">SUM(C448:C459)</f>
        <v>24417.885000000002</v>
      </c>
      <c r="G459" s="33">
        <v>18863.905999999999</v>
      </c>
      <c r="H459" s="19">
        <f t="shared" ref="H459:H460" si="578">AVERAGE(G457:G459)</f>
        <v>18573.988000000001</v>
      </c>
      <c r="I459" s="14">
        <f t="shared" ref="I459:I460" si="579">H459-H458</f>
        <v>214.54833333333227</v>
      </c>
      <c r="J459" s="19">
        <f t="shared" ref="J459:J460" si="580">C459-I459</f>
        <v>1639.2386666666678</v>
      </c>
      <c r="K459" s="12">
        <f t="shared" ref="K459:K460" si="581">IF(OR($A459=3,$A459=6,$A459=9,$A459=12),SUM(J457:J459),"")</f>
        <v>5951.2053333333297</v>
      </c>
      <c r="L459" s="8">
        <f t="shared" ref="L459:L460" si="582">IF(MONTH($B459)=1,J459,J459+L458)</f>
        <v>17249.410333333333</v>
      </c>
      <c r="M459" s="23">
        <f t="shared" ref="M459:M460" si="583">SUM(J448:J459)</f>
        <v>21335.498000000003</v>
      </c>
      <c r="N459" s="32">
        <f t="shared" ref="N459:N460" si="584">H459/M459</f>
        <v>0.87056735211898961</v>
      </c>
    </row>
    <row r="460" spans="1:14" x14ac:dyDescent="0.2">
      <c r="A460">
        <f t="shared" si="574"/>
        <v>10</v>
      </c>
      <c r="B460" s="29">
        <v>44105</v>
      </c>
      <c r="C460" s="33">
        <v>2068.3020000000001</v>
      </c>
      <c r="D460" s="12" t="str">
        <f t="shared" si="575"/>
        <v/>
      </c>
      <c r="E460" s="8">
        <f t="shared" si="576"/>
        <v>20955.706999999999</v>
      </c>
      <c r="F460" s="8">
        <f t="shared" si="577"/>
        <v>24514.716000000004</v>
      </c>
      <c r="G460" s="33">
        <v>19224.411</v>
      </c>
      <c r="H460" s="19">
        <f t="shared" si="578"/>
        <v>18862.309000000001</v>
      </c>
      <c r="I460" s="14">
        <f t="shared" si="579"/>
        <v>288.32099999999991</v>
      </c>
      <c r="J460" s="19">
        <f t="shared" si="580"/>
        <v>1779.9810000000002</v>
      </c>
      <c r="K460" s="12" t="str">
        <f t="shared" si="581"/>
        <v/>
      </c>
      <c r="L460" s="8">
        <f t="shared" si="582"/>
        <v>19029.391333333333</v>
      </c>
      <c r="M460" s="23">
        <f t="shared" si="583"/>
        <v>21640.598666666665</v>
      </c>
      <c r="N460" s="32">
        <f t="shared" si="584"/>
        <v>0.87161678336810045</v>
      </c>
    </row>
    <row r="461" spans="1:14" x14ac:dyDescent="0.2">
      <c r="A461">
        <f t="shared" ref="A461" si="585">MONTH(B461)</f>
        <v>11</v>
      </c>
      <c r="B461" s="29">
        <v>44136</v>
      </c>
      <c r="C461" s="33">
        <v>1621.4880000000001</v>
      </c>
      <c r="D461" s="12" t="str">
        <f t="shared" ref="D461" si="586">IF(OR($A461=3,$A461=6,$A461=9,$A461=12),SUM(C459:C461),"")</f>
        <v/>
      </c>
      <c r="E461" s="8">
        <f t="shared" ref="E461" si="587">IF(MONTH($B461)=1,C461,C461+E460)</f>
        <v>22577.195</v>
      </c>
      <c r="F461" s="8">
        <f t="shared" ref="F461" si="588">SUM(C450:C461)</f>
        <v>24294.076000000001</v>
      </c>
      <c r="G461" s="33">
        <v>19688.367999999999</v>
      </c>
      <c r="H461" s="19">
        <f t="shared" ref="H461" si="589">AVERAGE(G459:G461)</f>
        <v>19258.895</v>
      </c>
      <c r="I461" s="14">
        <f t="shared" ref="I461" si="590">H461-H460</f>
        <v>396.58599999999933</v>
      </c>
      <c r="J461" s="19">
        <f t="shared" ref="J461" si="591">C461-I461</f>
        <v>1224.9020000000007</v>
      </c>
      <c r="K461" s="12" t="str">
        <f t="shared" ref="K461" si="592">IF(OR($A461=3,$A461=6,$A461=9,$A461=12),SUM(J459:J461),"")</f>
        <v/>
      </c>
      <c r="L461" s="8">
        <f t="shared" ref="L461" si="593">IF(MONTH($B461)=1,J461,J461+L460)</f>
        <v>20254.293333333335</v>
      </c>
      <c r="M461" s="23">
        <f t="shared" ref="M461" si="594">SUM(J450:J461)</f>
        <v>21480.577333333338</v>
      </c>
      <c r="N461" s="32">
        <f t="shared" ref="N461" si="595">H461/M461</f>
        <v>0.89657250366889563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2025-01-05T23:52:45Z</dcterms:modified>
</cp:coreProperties>
</file>