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5" i="2" l="1"/>
  <c r="I455" i="2" s="1"/>
  <c r="J455" i="2" s="1"/>
  <c r="K455" i="2"/>
  <c r="D455" i="2"/>
  <c r="E455" i="2"/>
  <c r="F455" i="2"/>
  <c r="A455" i="2"/>
  <c r="L455" i="2" l="1"/>
  <c r="M455" i="2"/>
  <c r="N455" i="2" s="1"/>
  <c r="H454" i="2"/>
  <c r="K454" i="2"/>
  <c r="D454" i="2"/>
  <c r="E454" i="2"/>
  <c r="F454" i="2"/>
  <c r="A454" i="2"/>
  <c r="I454" i="2" l="1"/>
  <c r="J454" i="2" s="1"/>
  <c r="H453" i="2"/>
  <c r="D453" i="2"/>
  <c r="E453" i="2"/>
  <c r="F453" i="2"/>
  <c r="A453" i="2"/>
  <c r="L454" i="2" l="1"/>
  <c r="M454" i="2"/>
  <c r="N454" i="2" s="1"/>
  <c r="I453" i="2"/>
  <c r="J453" i="2" s="1"/>
  <c r="H452" i="2"/>
  <c r="K452" i="2"/>
  <c r="D452" i="2"/>
  <c r="E452" i="2"/>
  <c r="F452" i="2"/>
  <c r="A452" i="2"/>
  <c r="K453" i="2" l="1"/>
  <c r="L453" i="2"/>
  <c r="M453" i="2"/>
  <c r="N453" i="2" s="1"/>
  <c r="I452" i="2"/>
  <c r="J452" i="2" s="1"/>
  <c r="H451" i="2"/>
  <c r="I451" i="2"/>
  <c r="J451" i="2" s="1"/>
  <c r="K451" i="2"/>
  <c r="D451" i="2"/>
  <c r="E451" i="2"/>
  <c r="F451" i="2"/>
  <c r="A451" i="2"/>
  <c r="L452" i="2" l="1"/>
  <c r="M452" i="2"/>
  <c r="N452" i="2" s="1"/>
  <c r="L451" i="2"/>
  <c r="M451" i="2"/>
  <c r="N451" i="2" s="1"/>
  <c r="H450" i="2"/>
  <c r="I450" i="2" s="1"/>
  <c r="J450" i="2" s="1"/>
  <c r="D450" i="2"/>
  <c r="E450" i="2"/>
  <c r="F450" i="2"/>
  <c r="A450" i="2"/>
  <c r="K450" i="2" l="1"/>
  <c r="L450" i="2"/>
  <c r="M450" i="2"/>
  <c r="N450" i="2" s="1"/>
  <c r="H449" i="2"/>
  <c r="I449" i="2" s="1"/>
  <c r="J449" i="2" s="1"/>
  <c r="K449" i="2"/>
  <c r="D449" i="2"/>
  <c r="E449" i="2"/>
  <c r="F449" i="2"/>
  <c r="A449" i="2"/>
  <c r="L449" i="2" l="1"/>
  <c r="M449" i="2"/>
  <c r="N449" i="2" s="1"/>
  <c r="H448" i="2"/>
  <c r="I448" i="2" s="1"/>
  <c r="J448" i="2" s="1"/>
  <c r="K448" i="2"/>
  <c r="D448" i="2"/>
  <c r="E448" i="2"/>
  <c r="F448" i="2"/>
  <c r="A448" i="2"/>
  <c r="L448" i="2" l="1"/>
  <c r="M448" i="2"/>
  <c r="N448" i="2" s="1"/>
  <c r="H447" i="2"/>
  <c r="I447" i="2"/>
  <c r="J447" i="2" s="1"/>
  <c r="D447" i="2"/>
  <c r="E447" i="2"/>
  <c r="F447" i="2"/>
  <c r="A447" i="2"/>
  <c r="K447" i="2" l="1"/>
  <c r="M447" i="2"/>
  <c r="N447" i="2" s="1"/>
  <c r="L447" i="2"/>
  <c r="H446" i="2"/>
  <c r="I446" i="2" s="1"/>
  <c r="J446" i="2" s="1"/>
  <c r="K446" i="2"/>
  <c r="D446" i="2"/>
  <c r="E446" i="2"/>
  <c r="F446" i="2"/>
  <c r="A446" i="2"/>
  <c r="M446" i="2" l="1"/>
  <c r="N446" i="2" s="1"/>
  <c r="L446" i="2"/>
  <c r="H445" i="2"/>
  <c r="I445" i="2" s="1"/>
  <c r="J445" i="2" s="1"/>
  <c r="K445" i="2"/>
  <c r="D445" i="2"/>
  <c r="E445" i="2"/>
  <c r="F445" i="2"/>
  <c r="A445" i="2"/>
  <c r="L445" i="2" l="1"/>
  <c r="M445" i="2"/>
  <c r="N445" i="2" s="1"/>
  <c r="H444" i="2"/>
  <c r="I444" i="2" s="1"/>
  <c r="J444" i="2" s="1"/>
  <c r="D444" i="2"/>
  <c r="E444" i="2"/>
  <c r="F444" i="2"/>
  <c r="A444" i="2"/>
  <c r="K444" i="2" l="1"/>
  <c r="M444" i="2"/>
  <c r="N444" i="2" s="1"/>
  <c r="L444" i="2"/>
  <c r="H443" i="2"/>
  <c r="K443" i="2"/>
  <c r="D443" i="2"/>
  <c r="E443" i="2"/>
  <c r="F443" i="2"/>
  <c r="A443" i="2"/>
  <c r="I443" i="2" l="1"/>
  <c r="J443" i="2" s="1"/>
  <c r="H442" i="2"/>
  <c r="I442" i="2" s="1"/>
  <c r="J442" i="2" s="1"/>
  <c r="K442" i="2"/>
  <c r="D442" i="2"/>
  <c r="E442" i="2"/>
  <c r="F442" i="2"/>
  <c r="A442" i="2"/>
  <c r="L443" i="2" l="1"/>
  <c r="M443" i="2"/>
  <c r="N443" i="2" s="1"/>
  <c r="M442" i="2"/>
  <c r="N442" i="2" s="1"/>
  <c r="L442" i="2"/>
  <c r="H441" i="2"/>
  <c r="I441" i="2" s="1"/>
  <c r="J441" i="2" s="1"/>
  <c r="D441" i="2"/>
  <c r="E441" i="2"/>
  <c r="F441" i="2"/>
  <c r="A441" i="2"/>
  <c r="K441" i="2" l="1"/>
  <c r="L441" i="2"/>
  <c r="M441" i="2"/>
  <c r="N441" i="2" s="1"/>
  <c r="H440" i="2"/>
  <c r="K440" i="2"/>
  <c r="D440" i="2"/>
  <c r="E440" i="2"/>
  <c r="F440" i="2"/>
  <c r="A440" i="2"/>
  <c r="I440" i="2" l="1"/>
  <c r="J440" i="2" s="1"/>
  <c r="H439" i="2"/>
  <c r="K439" i="2"/>
  <c r="D439" i="2"/>
  <c r="E439" i="2"/>
  <c r="F439" i="2"/>
  <c r="A439" i="2"/>
  <c r="L440" i="2" l="1"/>
  <c r="M440" i="2"/>
  <c r="N440" i="2" s="1"/>
  <c r="I439" i="2"/>
  <c r="J439" i="2" s="1"/>
  <c r="H438" i="2"/>
  <c r="D438" i="2"/>
  <c r="E438" i="2"/>
  <c r="F438" i="2"/>
  <c r="A438" i="2"/>
  <c r="L439" i="2" l="1"/>
  <c r="M439" i="2"/>
  <c r="N439" i="2" s="1"/>
  <c r="I438" i="2"/>
  <c r="J438" i="2" s="1"/>
  <c r="H437" i="2"/>
  <c r="I437" i="2" s="1"/>
  <c r="J437" i="2" s="1"/>
  <c r="K437" i="2"/>
  <c r="D437" i="2"/>
  <c r="E437" i="2"/>
  <c r="F437" i="2"/>
  <c r="A437" i="2"/>
  <c r="M438" i="2" l="1"/>
  <c r="N438" i="2" s="1"/>
  <c r="K438" i="2"/>
  <c r="L438" i="2"/>
  <c r="M437" i="2"/>
  <c r="N437" i="2" s="1"/>
  <c r="L437" i="2"/>
  <c r="H436" i="2"/>
  <c r="I436" i="2"/>
  <c r="J436" i="2" s="1"/>
  <c r="K436" i="2"/>
  <c r="D436" i="2"/>
  <c r="E436" i="2"/>
  <c r="F436" i="2"/>
  <c r="A436" i="2"/>
  <c r="M436" i="2" l="1"/>
  <c r="N436" i="2" s="1"/>
  <c r="L436" i="2"/>
  <c r="H435" i="2"/>
  <c r="I435" i="2"/>
  <c r="J435" i="2"/>
  <c r="K435" i="2" s="1"/>
  <c r="L435" i="2"/>
  <c r="D435" i="2"/>
  <c r="E435" i="2"/>
  <c r="F435" i="2"/>
  <c r="A435" i="2"/>
  <c r="M435" i="2" l="1"/>
  <c r="N435" i="2" s="1"/>
  <c r="H434" i="2"/>
  <c r="I434" i="2" s="1"/>
  <c r="J434" i="2" s="1"/>
  <c r="K434" i="2"/>
  <c r="D434" i="2"/>
  <c r="E434" i="2"/>
  <c r="F434" i="2"/>
  <c r="A434" i="2"/>
  <c r="M434" i="2" l="1"/>
  <c r="N434" i="2" s="1"/>
  <c r="L434" i="2"/>
  <c r="H433" i="2"/>
  <c r="I433" i="2" s="1"/>
  <c r="J433" i="2" s="1"/>
  <c r="K433" i="2"/>
  <c r="D433" i="2"/>
  <c r="E433" i="2"/>
  <c r="F433" i="2"/>
  <c r="A433" i="2"/>
  <c r="L433" i="2" l="1"/>
  <c r="M433" i="2"/>
  <c r="N433" i="2" s="1"/>
  <c r="H432" i="2"/>
  <c r="I432" i="2" s="1"/>
  <c r="J432" i="2" s="1"/>
  <c r="D432" i="2"/>
  <c r="E432" i="2"/>
  <c r="F432" i="2"/>
  <c r="A432" i="2"/>
  <c r="M432" i="2" l="1"/>
  <c r="N432" i="2" s="1"/>
  <c r="K432" i="2"/>
  <c r="L432" i="2"/>
  <c r="H431" i="2"/>
  <c r="I431" i="2" s="1"/>
  <c r="J431" i="2" s="1"/>
  <c r="K431" i="2"/>
  <c r="D431" i="2"/>
  <c r="E431" i="2"/>
  <c r="F431" i="2"/>
  <c r="A431" i="2"/>
  <c r="L431" i="2" l="1"/>
  <c r="M431" i="2"/>
  <c r="N431" i="2" s="1"/>
  <c r="H430" i="2"/>
  <c r="I430" i="2" s="1"/>
  <c r="J430" i="2" s="1"/>
  <c r="K430" i="2"/>
  <c r="D430" i="2"/>
  <c r="E430" i="2"/>
  <c r="F430" i="2"/>
  <c r="A430" i="2"/>
  <c r="L430" i="2" l="1"/>
  <c r="M430" i="2"/>
  <c r="N430" i="2" s="1"/>
  <c r="H429" i="2"/>
  <c r="I429" i="2" s="1"/>
  <c r="J429" i="2" s="1"/>
  <c r="D429" i="2"/>
  <c r="E429" i="2"/>
  <c r="F429" i="2"/>
  <c r="A429" i="2"/>
  <c r="K429" i="2" l="1"/>
  <c r="L429" i="2"/>
  <c r="M429" i="2"/>
  <c r="N429" i="2" s="1"/>
  <c r="H428" i="2"/>
  <c r="K428" i="2"/>
  <c r="D428" i="2"/>
  <c r="E428" i="2"/>
  <c r="F428" i="2"/>
  <c r="A428" i="2"/>
  <c r="I428" i="2" l="1"/>
  <c r="J428" i="2" s="1"/>
  <c r="H427" i="2"/>
  <c r="K427" i="2"/>
  <c r="D427" i="2"/>
  <c r="E427" i="2"/>
  <c r="F427" i="2"/>
  <c r="A427" i="2"/>
  <c r="L428" i="2" l="1"/>
  <c r="M428" i="2"/>
  <c r="N428" i="2" s="1"/>
  <c r="I427" i="2"/>
  <c r="J427" i="2" s="1"/>
  <c r="H426" i="2"/>
  <c r="I426" i="2" s="1"/>
  <c r="J426" i="2" s="1"/>
  <c r="D426" i="2"/>
  <c r="E426" i="2"/>
  <c r="F426" i="2"/>
  <c r="A426" i="2"/>
  <c r="M427" i="2" l="1"/>
  <c r="N427" i="2" s="1"/>
  <c r="L427" i="2"/>
  <c r="K426" i="2"/>
  <c r="L426" i="2"/>
  <c r="M426" i="2"/>
  <c r="N426" i="2"/>
  <c r="H425" i="2"/>
  <c r="I425" i="2" s="1"/>
  <c r="J425" i="2" s="1"/>
  <c r="K425" i="2"/>
  <c r="D425" i="2"/>
  <c r="E425" i="2"/>
  <c r="F425" i="2"/>
  <c r="A425" i="2"/>
  <c r="L425" i="2" l="1"/>
  <c r="M425" i="2"/>
  <c r="N425" i="2"/>
  <c r="H424" i="2"/>
  <c r="I424" i="2"/>
  <c r="J424" i="2"/>
  <c r="K424" i="2"/>
  <c r="L424" i="2"/>
  <c r="M424" i="2"/>
  <c r="N424" i="2" s="1"/>
  <c r="D424" i="2"/>
  <c r="E424" i="2"/>
  <c r="F424" i="2"/>
  <c r="A424" i="2"/>
  <c r="H423" i="2" l="1"/>
  <c r="I423" i="2" s="1"/>
  <c r="J423" i="2" s="1"/>
  <c r="D423" i="2"/>
  <c r="E423" i="2"/>
  <c r="F423" i="2"/>
  <c r="A423" i="2"/>
  <c r="K423" i="2" l="1"/>
  <c r="M423" i="2"/>
  <c r="N423" i="2" s="1"/>
  <c r="L423" i="2"/>
  <c r="H422" i="2"/>
  <c r="I422" i="2" s="1"/>
  <c r="J422" i="2" s="1"/>
  <c r="K422" i="2"/>
  <c r="D422" i="2"/>
  <c r="E422" i="2"/>
  <c r="F422" i="2"/>
  <c r="A422" i="2"/>
  <c r="L422" i="2" l="1"/>
  <c r="M422" i="2"/>
  <c r="N422" i="2" s="1"/>
  <c r="H421" i="2"/>
  <c r="I421" i="2" s="1"/>
  <c r="J421" i="2" s="1"/>
  <c r="K421" i="2"/>
  <c r="D421" i="2"/>
  <c r="E421" i="2"/>
  <c r="F421" i="2"/>
  <c r="A421" i="2"/>
  <c r="M421" i="2" l="1"/>
  <c r="N421" i="2" s="1"/>
  <c r="L421" i="2"/>
  <c r="H420" i="2"/>
  <c r="I420" i="2" s="1"/>
  <c r="J420" i="2" s="1"/>
  <c r="D420" i="2"/>
  <c r="E420" i="2"/>
  <c r="F420" i="2"/>
  <c r="A420" i="2"/>
  <c r="K420" i="2" l="1"/>
  <c r="L420" i="2"/>
  <c r="M420" i="2"/>
  <c r="N420" i="2"/>
  <c r="H419" i="2"/>
  <c r="I419" i="2" s="1"/>
  <c r="J419" i="2" s="1"/>
  <c r="K419" i="2"/>
  <c r="D419" i="2"/>
  <c r="E419" i="2"/>
  <c r="F419" i="2"/>
  <c r="A419" i="2"/>
  <c r="L419" i="2" l="1"/>
  <c r="M419" i="2"/>
  <c r="N419" i="2" s="1"/>
  <c r="H418" i="2"/>
  <c r="I418" i="2"/>
  <c r="J418" i="2"/>
  <c r="K418" i="2"/>
  <c r="L418" i="2"/>
  <c r="M418" i="2"/>
  <c r="N418" i="2"/>
  <c r="D418" i="2"/>
  <c r="E418" i="2"/>
  <c r="F418" i="2"/>
  <c r="A418" i="2"/>
  <c r="H417" i="2" l="1"/>
  <c r="I417" i="2" s="1"/>
  <c r="J417" i="2" s="1"/>
  <c r="D417" i="2"/>
  <c r="E417" i="2"/>
  <c r="F417" i="2"/>
  <c r="A417" i="2"/>
  <c r="K417" i="2" l="1"/>
  <c r="L417" i="2"/>
  <c r="M417" i="2"/>
  <c r="N417" i="2"/>
  <c r="H416" i="2"/>
  <c r="I416" i="2"/>
  <c r="J416" i="2"/>
  <c r="K416" i="2"/>
  <c r="L416" i="2"/>
  <c r="M416" i="2"/>
  <c r="N416" i="2" s="1"/>
  <c r="D416" i="2"/>
  <c r="E416" i="2"/>
  <c r="F416" i="2"/>
  <c r="A416" i="2"/>
  <c r="H415" i="2" l="1"/>
  <c r="I415" i="2"/>
  <c r="J415" i="2" s="1"/>
  <c r="K415" i="2"/>
  <c r="D415" i="2"/>
  <c r="E415" i="2"/>
  <c r="F415" i="2"/>
  <c r="A415" i="2"/>
  <c r="L415" i="2" l="1"/>
  <c r="M415" i="2"/>
  <c r="N415" i="2" s="1"/>
  <c r="H414" i="2"/>
  <c r="I414" i="2"/>
  <c r="J414" i="2" s="1"/>
  <c r="D414" i="2"/>
  <c r="E414" i="2"/>
  <c r="F414" i="2"/>
  <c r="A414" i="2"/>
  <c r="M414" i="2" l="1"/>
  <c r="N414" i="2" s="1"/>
  <c r="K414" i="2"/>
  <c r="L414" i="2"/>
  <c r="H413" i="2"/>
  <c r="I413" i="2"/>
  <c r="J413" i="2" s="1"/>
  <c r="K413" i="2"/>
  <c r="D413" i="2"/>
  <c r="E413" i="2"/>
  <c r="F413" i="2"/>
  <c r="A413" i="2"/>
  <c r="L413" i="2" l="1"/>
  <c r="M413" i="2"/>
  <c r="N413" i="2" s="1"/>
  <c r="H412" i="2"/>
  <c r="I412" i="2" s="1"/>
  <c r="J412" i="2" s="1"/>
  <c r="K412" i="2"/>
  <c r="D412" i="2"/>
  <c r="E412" i="2"/>
  <c r="F412" i="2"/>
  <c r="A412" i="2"/>
  <c r="L412" i="2" l="1"/>
  <c r="M412" i="2"/>
  <c r="N412" i="2" s="1"/>
  <c r="H411" i="2"/>
  <c r="I411" i="2" s="1"/>
  <c r="J411" i="2" s="1"/>
  <c r="D411" i="2"/>
  <c r="E411" i="2"/>
  <c r="F411" i="2"/>
  <c r="A411" i="2"/>
  <c r="L411" i="2" l="1"/>
  <c r="K411" i="2"/>
  <c r="M411" i="2"/>
  <c r="N411" i="2" s="1"/>
  <c r="H410" i="2"/>
  <c r="I410" i="2" s="1"/>
  <c r="J410" i="2" s="1"/>
  <c r="K410" i="2"/>
  <c r="D410" i="2"/>
  <c r="E410" i="2"/>
  <c r="F410" i="2"/>
  <c r="A410" i="2"/>
  <c r="M410" i="2" l="1"/>
  <c r="N410" i="2" s="1"/>
  <c r="L410" i="2"/>
  <c r="H409" i="2"/>
  <c r="I409" i="2" s="1"/>
  <c r="J409" i="2" s="1"/>
  <c r="K409" i="2"/>
  <c r="D409" i="2"/>
  <c r="E409" i="2"/>
  <c r="F409" i="2"/>
  <c r="A409" i="2"/>
  <c r="M409" i="2" l="1"/>
  <c r="N409" i="2" s="1"/>
  <c r="L409" i="2"/>
  <c r="H408" i="2"/>
  <c r="I408" i="2" s="1"/>
  <c r="J408" i="2" s="1"/>
  <c r="D408" i="2"/>
  <c r="E408" i="2"/>
  <c r="F408" i="2"/>
  <c r="A408" i="2"/>
  <c r="L408" i="2" l="1"/>
  <c r="M408" i="2"/>
  <c r="N408" i="2" s="1"/>
  <c r="K408" i="2"/>
  <c r="H407" i="2"/>
  <c r="I407" i="2" s="1"/>
  <c r="J407" i="2" s="1"/>
  <c r="K407" i="2"/>
  <c r="D407" i="2"/>
  <c r="E407" i="2"/>
  <c r="F407" i="2"/>
  <c r="A407" i="2"/>
  <c r="M407" i="2" l="1"/>
  <c r="N407" i="2" s="1"/>
  <c r="L407" i="2"/>
  <c r="H406" i="2"/>
  <c r="I406" i="2" s="1"/>
  <c r="J406" i="2" s="1"/>
  <c r="K406" i="2"/>
  <c r="D406" i="2"/>
  <c r="E406" i="2"/>
  <c r="F406" i="2"/>
  <c r="A406" i="2"/>
  <c r="M406" i="2" l="1"/>
  <c r="N406" i="2" s="1"/>
  <c r="L406" i="2"/>
  <c r="H405" i="2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<sst xmlns="http://schemas.openxmlformats.org/spreadsheetml/2006/main" count="38" uniqueCount="18">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</sst>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55"/>
  <sheetViews>
    <sheetView tabSelected="1" zoomScale="150" zoomScaleNormal="150" zoomScalePageLayoutView="150" workbookViewId="0">
      <pane xSplit="2" ySplit="6" topLeftCell="C436" activePane="bottomRight" state="frozen"/>
      <selection pane="topRight"/>
      <selection pane="bottomLeft"/>
      <selection pane="bottomRight" activeCell="A454" sqref="A454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:A406" si="277">MONTH(B405)</f>
        <v>3</v>
      </c>
      <c r="B405" s="29">
        <v>42430</v>
      </c>
      <c r="C405" s="33">
        <v>1518.163</v>
      </c>
      <c r="D405" s="12">
        <f t="shared" ref="D405:D406" si="278">IF(OR($A405=3,$A405=6,$A405=9,$A405=12),SUM(C403:C405),"")</f>
        <v>4811.0560000000005</v>
      </c>
      <c r="E405" s="8">
        <f t="shared" ref="E405:E406" si="279">IF(MONTH($B405)=1,C405,C405+E404)</f>
        <v>4811.0560000000005</v>
      </c>
      <c r="F405" s="8">
        <f t="shared" ref="F405:F406" si="280">SUM(C394:C405)</f>
        <v>19198.468000000001</v>
      </c>
      <c r="G405" s="33">
        <v>15350.074000000001</v>
      </c>
      <c r="H405" s="19">
        <f t="shared" ref="H405:H406" si="281">AVERAGE(G403:G405)</f>
        <v>15303.370333333334</v>
      </c>
      <c r="I405" s="14">
        <f t="shared" ref="I405:I406" si="282">H405-H404</f>
        <v>260.21533333333537</v>
      </c>
      <c r="J405" s="19">
        <f t="shared" ref="J405:J406" si="283">C405-I405</f>
        <v>1257.9476666666646</v>
      </c>
      <c r="K405" s="12">
        <f t="shared" ref="K405:K406" si="284">IF(OR($A405=3,$A405=6,$A405=9,$A405=12),SUM(J403:J405),"")</f>
        <v>3740.802666666666</v>
      </c>
      <c r="L405" s="8">
        <f t="shared" ref="L405:L406" si="285">IF(MONTH($B405)=1,J405,J405+L404)</f>
        <v>3740.802666666666</v>
      </c>
      <c r="M405" s="23">
        <f t="shared" ref="M405:M406" si="286">SUM(J394:J405)</f>
        <v>17563.14633333333</v>
      </c>
      <c r="N405" s="32">
        <f t="shared" ref="N405:N406" si="287">H405/M405</f>
        <v>0.87133421557211888</v>
      </c>
    </row>
    <row r="406" spans="1:14" x14ac:dyDescent="0.2">
      <c r="A406">
        <f t="shared" si="277"/>
        <v>4</v>
      </c>
      <c r="B406" s="29">
        <v>42461</v>
      </c>
      <c r="C406" s="33">
        <v>1671.58</v>
      </c>
      <c r="D406" s="12" t="str">
        <f t="shared" si="278"/>
        <v/>
      </c>
      <c r="E406" s="8">
        <f t="shared" si="279"/>
        <v>6482.6360000000004</v>
      </c>
      <c r="F406" s="8">
        <f t="shared" si="280"/>
        <v>19428.780999999995</v>
      </c>
      <c r="G406" s="33">
        <v>15209.934999999999</v>
      </c>
      <c r="H406" s="19">
        <f t="shared" si="281"/>
        <v>15296.151333333333</v>
      </c>
      <c r="I406" s="14">
        <f t="shared" si="282"/>
        <v>-7.2190000000009604</v>
      </c>
      <c r="J406" s="19">
        <f t="shared" si="283"/>
        <v>1678.7990000000009</v>
      </c>
      <c r="K406" s="12" t="str">
        <f t="shared" si="284"/>
        <v/>
      </c>
      <c r="L406" s="8">
        <f t="shared" si="285"/>
        <v>5419.6016666666674</v>
      </c>
      <c r="M406" s="23">
        <f t="shared" si="286"/>
        <v>17441.991666666669</v>
      </c>
      <c r="N406" s="32">
        <f t="shared" si="287"/>
        <v>0.87697274632723032</v>
      </c>
    </row>
    <row r="407" spans="1:14" x14ac:dyDescent="0.2">
      <c r="A407">
        <f t="shared" ref="A407:A408" si="288">MONTH(B407)</f>
        <v>5</v>
      </c>
      <c r="B407" s="29">
        <v>42491</v>
      </c>
      <c r="C407" s="33">
        <v>1589.1279999999999</v>
      </c>
      <c r="D407" s="12" t="str">
        <f t="shared" ref="D407:D408" si="289">IF(OR($A407=3,$A407=6,$A407=9,$A407=12),SUM(C405:C407),"")</f>
        <v/>
      </c>
      <c r="E407" s="8">
        <f t="shared" ref="E407:E408" si="290">IF(MONTH($B407)=1,C407,C407+E406)</f>
        <v>8071.7640000000001</v>
      </c>
      <c r="F407" s="8">
        <f t="shared" ref="F407:F408" si="291">SUM(C396:C407)</f>
        <v>19469.218000000001</v>
      </c>
      <c r="G407" s="33">
        <v>14910.922</v>
      </c>
      <c r="H407" s="19">
        <f t="shared" ref="H407:H408" si="292">AVERAGE(G405:G407)</f>
        <v>15156.976999999999</v>
      </c>
      <c r="I407" s="14">
        <f t="shared" ref="I407:I408" si="293">H407-H406</f>
        <v>-139.17433333333429</v>
      </c>
      <c r="J407" s="19">
        <f t="shared" ref="J407:J408" si="294">C407-I407</f>
        <v>1728.3023333333342</v>
      </c>
      <c r="K407" s="12" t="str">
        <f t="shared" ref="K407:K408" si="295">IF(OR($A407=3,$A407=6,$A407=9,$A407=12),SUM(J405:J407),"")</f>
        <v/>
      </c>
      <c r="L407" s="8">
        <f t="shared" ref="L407:L408" si="296">IF(MONTH($B407)=1,J407,J407+L406)</f>
        <v>7147.9040000000014</v>
      </c>
      <c r="M407" s="23">
        <f t="shared" ref="M407:M408" si="297">SUM(J396:J407)</f>
        <v>17383.285666666667</v>
      </c>
      <c r="N407" s="32">
        <f t="shared" ref="N407:N408" si="298">H407/M407</f>
        <v>0.87192820106870084</v>
      </c>
    </row>
    <row r="408" spans="1:14" x14ac:dyDescent="0.2">
      <c r="A408">
        <f t="shared" si="288"/>
        <v>6</v>
      </c>
      <c r="B408" s="29">
        <v>42522</v>
      </c>
      <c r="C408" s="33">
        <v>1725.7059999999999</v>
      </c>
      <c r="D408" s="12">
        <f t="shared" si="289"/>
        <v>4986.4139999999998</v>
      </c>
      <c r="E408" s="8">
        <f t="shared" si="290"/>
        <v>9797.4699999999993</v>
      </c>
      <c r="F408" s="8">
        <f t="shared" si="291"/>
        <v>19751.463999999996</v>
      </c>
      <c r="G408" s="33">
        <v>14618.879000000001</v>
      </c>
      <c r="H408" s="19">
        <f t="shared" si="292"/>
        <v>14913.245333333334</v>
      </c>
      <c r="I408" s="14">
        <f t="shared" si="293"/>
        <v>-243.73166666666475</v>
      </c>
      <c r="J408" s="19">
        <f t="shared" si="294"/>
        <v>1969.4376666666647</v>
      </c>
      <c r="K408" s="12">
        <f t="shared" si="295"/>
        <v>5376.5389999999998</v>
      </c>
      <c r="L408" s="8">
        <f t="shared" si="296"/>
        <v>9117.3416666666653</v>
      </c>
      <c r="M408" s="23">
        <f t="shared" si="297"/>
        <v>17651.795333333332</v>
      </c>
      <c r="N408" s="32">
        <f t="shared" si="298"/>
        <v>0.84485714068820128</v>
      </c>
    </row>
    <row r="409" spans="1:14" x14ac:dyDescent="0.2">
      <c r="A409">
        <f t="shared" ref="A409:A410" si="299">MONTH(B409)</f>
        <v>7</v>
      </c>
      <c r="B409" s="29">
        <v>42552</v>
      </c>
      <c r="C409" s="33">
        <v>1898.7739999999999</v>
      </c>
      <c r="D409" s="12" t="str">
        <f t="shared" ref="D409:D410" si="300">IF(OR($A409=3,$A409=6,$A409=9,$A409=12),SUM(C407:C409),"")</f>
        <v/>
      </c>
      <c r="E409" s="8">
        <f t="shared" ref="E409:E410" si="301">IF(MONTH($B409)=1,C409,C409+E408)</f>
        <v>11696.243999999999</v>
      </c>
      <c r="F409" s="8">
        <f t="shared" ref="F409:F410" si="302">SUM(C398:C409)</f>
        <v>20058.623</v>
      </c>
      <c r="G409" s="33">
        <v>14766.512000000001</v>
      </c>
      <c r="H409" s="19">
        <f t="shared" ref="H409:H410" si="303">AVERAGE(G407:G409)</f>
        <v>14765.437666666667</v>
      </c>
      <c r="I409" s="14">
        <f t="shared" ref="I409:I410" si="304">H409-H408</f>
        <v>-147.8076666666675</v>
      </c>
      <c r="J409" s="19">
        <f t="shared" ref="J409:J410" si="305">C409-I409</f>
        <v>2046.5816666666674</v>
      </c>
      <c r="K409" s="12" t="str">
        <f t="shared" ref="K409:K410" si="306">IF(OR($A409=3,$A409=6,$A409=9,$A409=12),SUM(J407:J409),"")</f>
        <v/>
      </c>
      <c r="L409" s="8">
        <f t="shared" ref="L409:L410" si="307">IF(MONTH($B409)=1,J409,J409+L408)</f>
        <v>11163.923333333332</v>
      </c>
      <c r="M409" s="23">
        <f t="shared" ref="M409:M410" si="308">SUM(J398:J409)</f>
        <v>17897.998000000003</v>
      </c>
      <c r="N409" s="32">
        <f t="shared" ref="N409:N410" si="309">H409/M409</f>
        <v>0.82497705423068346</v>
      </c>
    </row>
    <row r="410" spans="1:14" x14ac:dyDescent="0.2">
      <c r="A410">
        <f t="shared" si="299"/>
        <v>8</v>
      </c>
      <c r="B410" s="29">
        <v>42583</v>
      </c>
      <c r="C410" s="33">
        <v>1803.1659999999999</v>
      </c>
      <c r="D410" s="12" t="str">
        <f t="shared" si="300"/>
        <v/>
      </c>
      <c r="E410" s="8">
        <f t="shared" si="301"/>
        <v>13499.409999999998</v>
      </c>
      <c r="F410" s="8">
        <f t="shared" si="302"/>
        <v>20006.990000000002</v>
      </c>
      <c r="G410" s="33">
        <v>14942.343999999999</v>
      </c>
      <c r="H410" s="19">
        <f t="shared" si="303"/>
        <v>14775.911666666667</v>
      </c>
      <c r="I410" s="14">
        <f t="shared" si="304"/>
        <v>10.47400000000016</v>
      </c>
      <c r="J410" s="19">
        <f t="shared" si="305"/>
        <v>1792.6919999999998</v>
      </c>
      <c r="K410" s="12" t="str">
        <f t="shared" si="306"/>
        <v/>
      </c>
      <c r="L410" s="8">
        <f t="shared" si="307"/>
        <v>12956.615333333331</v>
      </c>
      <c r="M410" s="23">
        <f t="shared" si="308"/>
        <v>17830.312333333335</v>
      </c>
      <c r="N410" s="32">
        <f t="shared" si="309"/>
        <v>0.82869617707388443</v>
      </c>
    </row>
    <row r="411" spans="1:14" x14ac:dyDescent="0.2">
      <c r="A411">
        <f t="shared" ref="A411:A412" si="310">MONTH(B411)</f>
        <v>9</v>
      </c>
      <c r="B411" s="29">
        <v>42614</v>
      </c>
      <c r="C411" s="33">
        <v>1843.578</v>
      </c>
      <c r="D411" s="12">
        <f t="shared" ref="D411:D412" si="311">IF(OR($A411=3,$A411=6,$A411=9,$A411=12),SUM(C409:C411),"")</f>
        <v>5545.518</v>
      </c>
      <c r="E411" s="8">
        <f t="shared" ref="E411:E412" si="312">IF(MONTH($B411)=1,C411,C411+E410)</f>
        <v>15342.987999999998</v>
      </c>
      <c r="F411" s="8">
        <f t="shared" ref="F411:F412" si="313">SUM(C400:C411)</f>
        <v>20179.540000000005</v>
      </c>
      <c r="G411" s="33">
        <v>15288.418</v>
      </c>
      <c r="H411" s="19">
        <f t="shared" ref="H411:H412" si="314">AVERAGE(G409:G411)</f>
        <v>14999.091333333332</v>
      </c>
      <c r="I411" s="14">
        <f t="shared" ref="I411:I412" si="315">H411-H410</f>
        <v>223.17966666666507</v>
      </c>
      <c r="J411" s="19">
        <f t="shared" ref="J411:J412" si="316">C411-I411</f>
        <v>1620.3983333333349</v>
      </c>
      <c r="K411" s="12">
        <f t="shared" ref="K411:K412" si="317">IF(OR($A411=3,$A411=6,$A411=9,$A411=12),SUM(J409:J411),"")</f>
        <v>5459.6720000000023</v>
      </c>
      <c r="L411" s="8">
        <f t="shared" ref="L411:L412" si="318">IF(MONTH($B411)=1,J411,J411+L410)</f>
        <v>14577.013666666666</v>
      </c>
      <c r="M411" s="23">
        <f t="shared" ref="M411:M412" si="319">SUM(J400:J411)</f>
        <v>17999.64366666667</v>
      </c>
      <c r="N411" s="32">
        <f t="shared" ref="N411:N412" si="320">H411/M411</f>
        <v>0.83329934809264994</v>
      </c>
    </row>
    <row r="412" spans="1:14" x14ac:dyDescent="0.2">
      <c r="A412">
        <f t="shared" si="310"/>
        <v>10</v>
      </c>
      <c r="B412" s="29">
        <v>42644</v>
      </c>
      <c r="C412" s="33">
        <v>1843.4680000000001</v>
      </c>
      <c r="D412" s="12" t="str">
        <f t="shared" si="311"/>
        <v/>
      </c>
      <c r="E412" s="8">
        <f t="shared" si="312"/>
        <v>17186.455999999998</v>
      </c>
      <c r="F412" s="8">
        <f t="shared" si="313"/>
        <v>20251.63</v>
      </c>
      <c r="G412" s="33">
        <v>15654.414000000001</v>
      </c>
      <c r="H412" s="19">
        <f t="shared" si="314"/>
        <v>15295.058666666666</v>
      </c>
      <c r="I412" s="14">
        <f t="shared" si="315"/>
        <v>295.96733333333395</v>
      </c>
      <c r="J412" s="19">
        <f t="shared" si="316"/>
        <v>1547.5006666666661</v>
      </c>
      <c r="K412" s="12" t="str">
        <f t="shared" si="317"/>
        <v/>
      </c>
      <c r="L412" s="8">
        <f t="shared" si="318"/>
        <v>16124.514333333333</v>
      </c>
      <c r="M412" s="23">
        <f t="shared" si="319"/>
        <v>18144.557333333334</v>
      </c>
      <c r="N412" s="32">
        <f t="shared" si="320"/>
        <v>0.84295573519273137</v>
      </c>
    </row>
    <row r="413" spans="1:14" x14ac:dyDescent="0.2">
      <c r="A413">
        <f t="shared" ref="A413:A414" si="321">MONTH(B413)</f>
        <v>11</v>
      </c>
      <c r="B413" s="29">
        <v>42675</v>
      </c>
      <c r="C413" s="33">
        <v>1422.6120000000001</v>
      </c>
      <c r="D413" s="12" t="str">
        <f t="shared" ref="D413:D414" si="322">IF(OR($A413=3,$A413=6,$A413=9,$A413=12),SUM(C411:C413),"")</f>
        <v/>
      </c>
      <c r="E413" s="8">
        <f t="shared" ref="E413:E414" si="323">IF(MONTH($B413)=1,C413,C413+E412)</f>
        <v>18609.067999999999</v>
      </c>
      <c r="F413" s="8">
        <f t="shared" ref="F413:F414" si="324">SUM(C402:C413)</f>
        <v>20225.725000000002</v>
      </c>
      <c r="G413" s="33">
        <v>16029.642</v>
      </c>
      <c r="H413" s="19">
        <f t="shared" ref="H413:H414" si="325">AVERAGE(G411:G413)</f>
        <v>15657.491333333333</v>
      </c>
      <c r="I413" s="14">
        <f t="shared" ref="I413:I414" si="326">H413-H412</f>
        <v>362.4326666666675</v>
      </c>
      <c r="J413" s="19">
        <f t="shared" ref="J413:J414" si="327">C413-I413</f>
        <v>1060.1793333333326</v>
      </c>
      <c r="K413" s="12" t="str">
        <f t="shared" ref="K413:K414" si="328">IF(OR($A413=3,$A413=6,$A413=9,$A413=12),SUM(J411:J413),"")</f>
        <v/>
      </c>
      <c r="L413" s="8">
        <f t="shared" ref="L413:L414" si="329">IF(MONTH($B413)=1,J413,J413+L412)</f>
        <v>17184.693666666666</v>
      </c>
      <c r="M413" s="23">
        <f t="shared" ref="M413:M414" si="330">SUM(J402:J413)</f>
        <v>18305.612999999998</v>
      </c>
      <c r="N413" s="32">
        <f t="shared" ref="N413:N414" si="331">H413/M413</f>
        <v>0.85533826883226116</v>
      </c>
    </row>
    <row r="414" spans="1:14" x14ac:dyDescent="0.2">
      <c r="A414">
        <f t="shared" si="321"/>
        <v>12</v>
      </c>
      <c r="B414" s="29">
        <v>42705</v>
      </c>
      <c r="C414" s="33">
        <v>1574.354</v>
      </c>
      <c r="D414" s="12">
        <f t="shared" si="322"/>
        <v>4840.4340000000002</v>
      </c>
      <c r="E414" s="8">
        <f t="shared" si="323"/>
        <v>20183.421999999999</v>
      </c>
      <c r="F414" s="8">
        <f t="shared" si="324"/>
        <v>20183.421999999999</v>
      </c>
      <c r="G414" s="33">
        <v>15582.871999999999</v>
      </c>
      <c r="H414" s="19">
        <f t="shared" si="325"/>
        <v>15755.642666666667</v>
      </c>
      <c r="I414" s="14">
        <f t="shared" si="326"/>
        <v>98.151333333333241</v>
      </c>
      <c r="J414" s="19">
        <f t="shared" si="327"/>
        <v>1476.2026666666668</v>
      </c>
      <c r="K414" s="12">
        <f t="shared" si="328"/>
        <v>4083.8826666666655</v>
      </c>
      <c r="L414" s="8">
        <f t="shared" si="329"/>
        <v>18660.896333333334</v>
      </c>
      <c r="M414" s="23">
        <f t="shared" si="330"/>
        <v>18660.896333333334</v>
      </c>
      <c r="N414" s="32">
        <f t="shared" si="331"/>
        <v>0.84431328405822015</v>
      </c>
    </row>
    <row r="415" spans="1:14" x14ac:dyDescent="0.2">
      <c r="A415">
        <f t="shared" ref="A415:A416" si="332">MONTH(B415)</f>
        <v>1</v>
      </c>
      <c r="B415" s="29">
        <v>42736</v>
      </c>
      <c r="C415" s="33">
        <v>1503.68</v>
      </c>
      <c r="D415" s="12" t="str">
        <f t="shared" ref="D415:D416" si="333">IF(OR($A415=3,$A415=6,$A415=9,$A415=12),SUM(C413:C415),"")</f>
        <v/>
      </c>
      <c r="E415" s="8">
        <f t="shared" ref="E415:E416" si="334">IF(MONTH($B415)=1,C415,C415+E414)</f>
        <v>1503.68</v>
      </c>
      <c r="F415" s="8">
        <f t="shared" ref="F415:F416" si="335">SUM(C404:C415)</f>
        <v>19925.038</v>
      </c>
      <c r="G415" s="33">
        <v>16490.617999999999</v>
      </c>
      <c r="H415" s="19">
        <f t="shared" ref="H415:H416" si="336">AVERAGE(G413:G415)</f>
        <v>16034.377333333332</v>
      </c>
      <c r="I415" s="14">
        <f t="shared" ref="I415:I416" si="337">H415-H414</f>
        <v>278.73466666666536</v>
      </c>
      <c r="J415" s="19">
        <f t="shared" ref="J415:J416" si="338">C415-I415</f>
        <v>1224.9453333333347</v>
      </c>
      <c r="K415" s="12" t="str">
        <f t="shared" ref="K415:K416" si="339">IF(OR($A415=3,$A415=6,$A415=9,$A415=12),SUM(J413:J415),"")</f>
        <v/>
      </c>
      <c r="L415" s="8">
        <f t="shared" ref="L415:L416" si="340">IF(MONTH($B415)=1,J415,J415+L414)</f>
        <v>1224.9453333333347</v>
      </c>
      <c r="M415" s="23">
        <f t="shared" ref="M415:M416" si="341">SUM(J404:J415)</f>
        <v>18644.838000000003</v>
      </c>
      <c r="N415" s="32">
        <f t="shared" ref="N415:N416" si="342">H415/M415</f>
        <v>0.85999016635775161</v>
      </c>
    </row>
    <row r="416" spans="1:14" x14ac:dyDescent="0.2">
      <c r="A416">
        <f t="shared" si="332"/>
        <v>2</v>
      </c>
      <c r="B416" s="29">
        <v>42767</v>
      </c>
      <c r="C416" s="33">
        <v>1186.2929999999999</v>
      </c>
      <c r="D416" s="12" t="str">
        <f t="shared" si="333"/>
        <v/>
      </c>
      <c r="E416" s="8">
        <f t="shared" si="334"/>
        <v>2689.973</v>
      </c>
      <c r="F416" s="8">
        <f t="shared" si="335"/>
        <v>19580.502</v>
      </c>
      <c r="G416" s="33">
        <v>16249.656000000001</v>
      </c>
      <c r="H416" s="19">
        <f t="shared" si="336"/>
        <v>16107.715333333334</v>
      </c>
      <c r="I416" s="14">
        <f t="shared" si="337"/>
        <v>73.338000000001557</v>
      </c>
      <c r="J416" s="19">
        <f t="shared" si="338"/>
        <v>1112.9549999999983</v>
      </c>
      <c r="K416" s="12" t="str">
        <f t="shared" si="339"/>
        <v/>
      </c>
      <c r="L416" s="8">
        <f t="shared" si="340"/>
        <v>2337.900333333333</v>
      </c>
      <c r="M416" s="23">
        <f t="shared" si="341"/>
        <v>18515.941666666666</v>
      </c>
      <c r="N416" s="32">
        <f t="shared" si="342"/>
        <v>0.86993767982814818</v>
      </c>
    </row>
    <row r="417" spans="1:14" x14ac:dyDescent="0.2">
      <c r="A417">
        <f t="shared" ref="A417:A418" si="343">MONTH(B417)</f>
        <v>3</v>
      </c>
      <c r="B417" s="29">
        <v>42795</v>
      </c>
      <c r="C417" s="33">
        <v>1464.5160000000001</v>
      </c>
      <c r="D417" s="12">
        <f t="shared" ref="D417:D418" si="344">IF(OR($A417=3,$A417=6,$A417=9,$A417=12),SUM(C415:C417),"")</f>
        <v>4154.4889999999996</v>
      </c>
      <c r="E417" s="8">
        <f t="shared" ref="E417:E418" si="345">IF(MONTH($B417)=1,C417,C417+E416)</f>
        <v>4154.4889999999996</v>
      </c>
      <c r="F417" s="8">
        <f t="shared" ref="F417:F418" si="346">SUM(C406:C417)</f>
        <v>19526.855</v>
      </c>
      <c r="G417" s="33">
        <v>16439.39</v>
      </c>
      <c r="H417" s="19">
        <f t="shared" ref="H417:H418" si="347">AVERAGE(G415:G417)</f>
        <v>16393.221333333331</v>
      </c>
      <c r="I417" s="14">
        <f t="shared" ref="I417:I418" si="348">H417-H416</f>
        <v>285.50599999999758</v>
      </c>
      <c r="J417" s="19">
        <f t="shared" ref="J417:J418" si="349">C417-I417</f>
        <v>1179.0100000000025</v>
      </c>
      <c r="K417" s="12">
        <f t="shared" ref="K417:K418" si="350">IF(OR($A417=3,$A417=6,$A417=9,$A417=12),SUM(J415:J417),"")</f>
        <v>3516.9103333333355</v>
      </c>
      <c r="L417" s="8">
        <f t="shared" ref="L417:L418" si="351">IF(MONTH($B417)=1,J417,J417+L416)</f>
        <v>3516.9103333333355</v>
      </c>
      <c r="M417" s="23">
        <f t="shared" ref="M417:M418" si="352">SUM(J406:J417)</f>
        <v>18437.004000000001</v>
      </c>
      <c r="N417" s="32">
        <f t="shared" ref="N417:N418" si="353">H417/M417</f>
        <v>0.88914778850909459</v>
      </c>
    </row>
    <row r="418" spans="1:14" x14ac:dyDescent="0.2">
      <c r="A418">
        <f t="shared" si="343"/>
        <v>4</v>
      </c>
      <c r="B418" s="29">
        <v>42826</v>
      </c>
      <c r="C418" s="33">
        <v>1572.076</v>
      </c>
      <c r="D418" s="12" t="str">
        <f t="shared" si="344"/>
        <v/>
      </c>
      <c r="E418" s="8">
        <f t="shared" si="345"/>
        <v>5726.5649999999996</v>
      </c>
      <c r="F418" s="8">
        <f t="shared" si="346"/>
        <v>19427.351000000002</v>
      </c>
      <c r="G418" s="33">
        <v>15513.366</v>
      </c>
      <c r="H418" s="19">
        <f t="shared" si="347"/>
        <v>16067.470666666668</v>
      </c>
      <c r="I418" s="14">
        <f t="shared" si="348"/>
        <v>-325.75066666666316</v>
      </c>
      <c r="J418" s="19">
        <f t="shared" si="349"/>
        <v>1897.8266666666632</v>
      </c>
      <c r="K418" s="12" t="str">
        <f t="shared" si="350"/>
        <v/>
      </c>
      <c r="L418" s="8">
        <f t="shared" si="351"/>
        <v>5414.7369999999992</v>
      </c>
      <c r="M418" s="23">
        <f t="shared" si="352"/>
        <v>18656.031666666666</v>
      </c>
      <c r="N418" s="32">
        <f t="shared" si="353"/>
        <v>0.86124803783298332</v>
      </c>
    </row>
    <row r="419" spans="1:14" x14ac:dyDescent="0.2">
      <c r="A419">
        <f t="shared" ref="A419:A420" si="354">MONTH(B419)</f>
        <v>5</v>
      </c>
      <c r="B419" s="29">
        <v>42856</v>
      </c>
      <c r="C419" s="33">
        <v>1381.3</v>
      </c>
      <c r="D419" s="12" t="str">
        <f t="shared" ref="D419:D420" si="355">IF(OR($A419=3,$A419=6,$A419=9,$A419=12),SUM(C417:C419),"")</f>
        <v/>
      </c>
      <c r="E419" s="8">
        <f t="shared" ref="E419:E420" si="356">IF(MONTH($B419)=1,C419,C419+E418)</f>
        <v>7107.8649999999998</v>
      </c>
      <c r="F419" s="8">
        <f t="shared" ref="F419:F420" si="357">SUM(C408:C419)</f>
        <v>19219.522999999997</v>
      </c>
      <c r="G419" s="33">
        <v>15039.684999999999</v>
      </c>
      <c r="H419" s="19">
        <f t="shared" ref="H419:H420" si="358">AVERAGE(G417:G419)</f>
        <v>15664.146999999999</v>
      </c>
      <c r="I419" s="14">
        <f t="shared" ref="I419:I420" si="359">H419-H418</f>
        <v>-403.32366666666894</v>
      </c>
      <c r="J419" s="19">
        <f t="shared" ref="J419:J420" si="360">C419-I419</f>
        <v>1784.6236666666689</v>
      </c>
      <c r="K419" s="12" t="str">
        <f t="shared" ref="K419:K420" si="361">IF(OR($A419=3,$A419=6,$A419=9,$A419=12),SUM(J417:J419),"")</f>
        <v/>
      </c>
      <c r="L419" s="8">
        <f t="shared" ref="L419:L420" si="362">IF(MONTH($B419)=1,J419,J419+L418)</f>
        <v>7199.3606666666683</v>
      </c>
      <c r="M419" s="23">
        <f t="shared" ref="M419:M420" si="363">SUM(J408:J419)</f>
        <v>18712.353000000003</v>
      </c>
      <c r="N419" s="32">
        <f t="shared" ref="N419:N420" si="364">H419/M419</f>
        <v>0.83710194009272898</v>
      </c>
    </row>
    <row r="420" spans="1:14" x14ac:dyDescent="0.2">
      <c r="A420">
        <f t="shared" si="354"/>
        <v>6</v>
      </c>
      <c r="B420" s="29">
        <v>42887</v>
      </c>
      <c r="C420" s="33">
        <v>1567.527</v>
      </c>
      <c r="D420" s="12">
        <f t="shared" si="355"/>
        <v>4520.9030000000002</v>
      </c>
      <c r="E420" s="8">
        <f t="shared" si="356"/>
        <v>8675.3919999999998</v>
      </c>
      <c r="F420" s="8">
        <f t="shared" si="357"/>
        <v>19061.343999999997</v>
      </c>
      <c r="G420" s="33">
        <v>14651.08</v>
      </c>
      <c r="H420" s="19">
        <f t="shared" si="358"/>
        <v>15068.043666666666</v>
      </c>
      <c r="I420" s="14">
        <f t="shared" si="359"/>
        <v>-596.10333333333256</v>
      </c>
      <c r="J420" s="19">
        <f t="shared" si="360"/>
        <v>2163.6303333333326</v>
      </c>
      <c r="K420" s="12">
        <f t="shared" si="361"/>
        <v>5846.0806666666649</v>
      </c>
      <c r="L420" s="8">
        <f t="shared" si="362"/>
        <v>9362.9910000000018</v>
      </c>
      <c r="M420" s="23">
        <f t="shared" si="363"/>
        <v>18906.545666666665</v>
      </c>
      <c r="N420" s="32">
        <f t="shared" si="364"/>
        <v>0.79697497006195583</v>
      </c>
    </row>
    <row r="421" spans="1:14" x14ac:dyDescent="0.2">
      <c r="A421">
        <f t="shared" ref="A421:A422" si="365">MONTH(B421)</f>
        <v>7</v>
      </c>
      <c r="B421" s="29">
        <v>42917</v>
      </c>
      <c r="C421" s="33">
        <v>1216.971</v>
      </c>
      <c r="D421" s="12" t="str">
        <f t="shared" ref="D421:D422" si="366">IF(OR($A421=3,$A421=6,$A421=9,$A421=12),SUM(C419:C421),"")</f>
        <v/>
      </c>
      <c r="E421" s="8">
        <f t="shared" ref="E421:E422" si="367">IF(MONTH($B421)=1,C421,C421+E420)</f>
        <v>9892.3629999999994</v>
      </c>
      <c r="F421" s="8">
        <f t="shared" ref="F421:F422" si="368">SUM(C410:C421)</f>
        <v>18379.541000000001</v>
      </c>
      <c r="G421" s="33">
        <v>14819.223</v>
      </c>
      <c r="H421" s="19">
        <f t="shared" ref="H421:H422" si="369">AVERAGE(G419:G421)</f>
        <v>14836.662666666665</v>
      </c>
      <c r="I421" s="14">
        <f t="shared" ref="I421:I422" si="370">H421-H420</f>
        <v>-231.38100000000122</v>
      </c>
      <c r="J421" s="19">
        <f t="shared" ref="J421:J422" si="371">C421-I421</f>
        <v>1448.3520000000012</v>
      </c>
      <c r="K421" s="12" t="str">
        <f t="shared" ref="K421:K422" si="372">IF(OR($A421=3,$A421=6,$A421=9,$A421=12),SUM(J419:J421),"")</f>
        <v/>
      </c>
      <c r="L421" s="8">
        <f t="shared" ref="L421:L422" si="373">IF(MONTH($B421)=1,J421,J421+L420)</f>
        <v>10811.343000000003</v>
      </c>
      <c r="M421" s="23">
        <f t="shared" ref="M421:M422" si="374">SUM(J410:J421)</f>
        <v>18308.316000000003</v>
      </c>
      <c r="N421" s="32">
        <f t="shared" ref="N421:N422" si="375">H421/M421</f>
        <v>0.81037833663492931</v>
      </c>
    </row>
    <row r="422" spans="1:14" x14ac:dyDescent="0.2">
      <c r="A422">
        <f t="shared" si="365"/>
        <v>8</v>
      </c>
      <c r="B422" s="29">
        <v>42948</v>
      </c>
      <c r="C422" s="33">
        <v>1613.1369999999999</v>
      </c>
      <c r="D422" s="12" t="str">
        <f t="shared" si="366"/>
        <v/>
      </c>
      <c r="E422" s="8">
        <f t="shared" si="367"/>
        <v>11505.5</v>
      </c>
      <c r="F422" s="8">
        <f t="shared" si="368"/>
        <v>18189.511999999999</v>
      </c>
      <c r="G422" s="33">
        <v>14589.367</v>
      </c>
      <c r="H422" s="19">
        <f t="shared" si="369"/>
        <v>14686.556666666665</v>
      </c>
      <c r="I422" s="14">
        <f t="shared" si="370"/>
        <v>-150.10599999999977</v>
      </c>
      <c r="J422" s="19">
        <f t="shared" si="371"/>
        <v>1763.2429999999997</v>
      </c>
      <c r="K422" s="12" t="str">
        <f t="shared" si="372"/>
        <v/>
      </c>
      <c r="L422" s="8">
        <f t="shared" si="373"/>
        <v>12574.586000000003</v>
      </c>
      <c r="M422" s="23">
        <f t="shared" si="374"/>
        <v>18278.867000000002</v>
      </c>
      <c r="N422" s="32">
        <f t="shared" si="375"/>
        <v>0.80347193656295346</v>
      </c>
    </row>
    <row r="423" spans="1:14" x14ac:dyDescent="0.2">
      <c r="A423">
        <f t="shared" ref="A423:A424" si="376">MONTH(B423)</f>
        <v>9</v>
      </c>
      <c r="B423" s="29">
        <v>42979</v>
      </c>
      <c r="C423" s="33">
        <v>1398.9469999999999</v>
      </c>
      <c r="D423" s="12">
        <f t="shared" ref="D423:D424" si="377">IF(OR($A423=3,$A423=6,$A423=9,$A423=12),SUM(C421:C423),"")</f>
        <v>4229.0550000000003</v>
      </c>
      <c r="E423" s="8">
        <f t="shared" ref="E423:E424" si="378">IF(MONTH($B423)=1,C423,C423+E422)</f>
        <v>12904.447</v>
      </c>
      <c r="F423" s="8">
        <f t="shared" ref="F423:F424" si="379">SUM(C412:C423)</f>
        <v>17744.880999999998</v>
      </c>
      <c r="G423" s="33">
        <v>14153.337</v>
      </c>
      <c r="H423" s="19">
        <f t="shared" ref="H423:H424" si="380">AVERAGE(G421:G423)</f>
        <v>14520.642333333331</v>
      </c>
      <c r="I423" s="14">
        <f t="shared" ref="I423:I424" si="381">H423-H422</f>
        <v>-165.91433333333407</v>
      </c>
      <c r="J423" s="19">
        <f t="shared" ref="J423:J424" si="382">C423-I423</f>
        <v>1564.861333333334</v>
      </c>
      <c r="K423" s="12">
        <f t="shared" ref="K423:K424" si="383">IF(OR($A423=3,$A423=6,$A423=9,$A423=12),SUM(J421:J423),"")</f>
        <v>4776.4563333333354</v>
      </c>
      <c r="L423" s="8">
        <f t="shared" ref="L423:L424" si="384">IF(MONTH($B423)=1,J423,J423+L422)</f>
        <v>14139.447333333337</v>
      </c>
      <c r="M423" s="23">
        <f t="shared" ref="M423:M424" si="385">SUM(J412:J423)</f>
        <v>18223.330000000002</v>
      </c>
      <c r="N423" s="32">
        <f t="shared" ref="N423:N424" si="386">H423/M423</f>
        <v>0.79681607770551977</v>
      </c>
    </row>
    <row r="424" spans="1:14" x14ac:dyDescent="0.2">
      <c r="A424">
        <f t="shared" si="376"/>
        <v>10</v>
      </c>
      <c r="B424" s="29">
        <v>43009</v>
      </c>
      <c r="C424" s="33">
        <v>1399.4010000000001</v>
      </c>
      <c r="D424" s="12" t="str">
        <f t="shared" si="377"/>
        <v/>
      </c>
      <c r="E424" s="8">
        <f t="shared" si="378"/>
        <v>14303.848</v>
      </c>
      <c r="F424" s="8">
        <f t="shared" si="379"/>
        <v>17300.813999999998</v>
      </c>
      <c r="G424" s="33">
        <v>14087.273999999999</v>
      </c>
      <c r="H424" s="19">
        <f t="shared" si="380"/>
        <v>14276.659333333331</v>
      </c>
      <c r="I424" s="14">
        <f t="shared" si="381"/>
        <v>-243.98300000000017</v>
      </c>
      <c r="J424" s="19">
        <f t="shared" si="382"/>
        <v>1643.3840000000002</v>
      </c>
      <c r="K424" s="12" t="str">
        <f t="shared" si="383"/>
        <v/>
      </c>
      <c r="L424" s="8">
        <f t="shared" si="384"/>
        <v>15782.831333333337</v>
      </c>
      <c r="M424" s="23">
        <f t="shared" si="385"/>
        <v>18319.213333333337</v>
      </c>
      <c r="N424" s="32">
        <f t="shared" si="386"/>
        <v>0.77932709628724939</v>
      </c>
    </row>
    <row r="425" spans="1:14" x14ac:dyDescent="0.2">
      <c r="A425">
        <f t="shared" ref="A425:A426" si="387">MONTH(B425)</f>
        <v>11</v>
      </c>
      <c r="B425" s="29">
        <v>43040</v>
      </c>
      <c r="C425" s="33">
        <v>1297.0129999999999</v>
      </c>
      <c r="D425" s="12" t="str">
        <f t="shared" ref="D425:D426" si="388">IF(OR($A425=3,$A425=6,$A425=9,$A425=12),SUM(C423:C425),"")</f>
        <v/>
      </c>
      <c r="E425" s="8">
        <f t="shared" ref="E425:E426" si="389">IF(MONTH($B425)=1,C425,C425+E424)</f>
        <v>15600.861000000001</v>
      </c>
      <c r="F425" s="8">
        <f t="shared" ref="F425:F426" si="390">SUM(C414:C425)</f>
        <v>17175.215</v>
      </c>
      <c r="G425" s="33">
        <v>13763.628000000001</v>
      </c>
      <c r="H425" s="19">
        <f t="shared" ref="H425:H426" si="391">AVERAGE(G423:G425)</f>
        <v>14001.413</v>
      </c>
      <c r="I425" s="14">
        <f t="shared" ref="I425:I426" si="392">H425-H424</f>
        <v>-275.24633333333077</v>
      </c>
      <c r="J425" s="19">
        <f t="shared" ref="J425:J426" si="393">C425-I425</f>
        <v>1572.2593333333307</v>
      </c>
      <c r="K425" s="12" t="str">
        <f t="shared" ref="K425:K426" si="394">IF(OR($A425=3,$A425=6,$A425=9,$A425=12),SUM(J423:J425),"")</f>
        <v/>
      </c>
      <c r="L425" s="8">
        <f t="shared" ref="L425:L426" si="395">IF(MONTH($B425)=1,J425,J425+L424)</f>
        <v>17355.090666666667</v>
      </c>
      <c r="M425" s="23">
        <f t="shared" ref="M425:M426" si="396">SUM(J414:J425)</f>
        <v>18831.293333333335</v>
      </c>
      <c r="N425" s="32">
        <f t="shared" ref="N425:N426" si="397">H425/M425</f>
        <v>0.74351839526688546</v>
      </c>
    </row>
    <row r="426" spans="1:14" x14ac:dyDescent="0.2">
      <c r="A426">
        <f t="shared" si="387"/>
        <v>12</v>
      </c>
      <c r="B426" s="29">
        <v>43070</v>
      </c>
      <c r="C426" s="33">
        <v>1256.018</v>
      </c>
      <c r="D426" s="12">
        <f t="shared" si="388"/>
        <v>3952.4319999999998</v>
      </c>
      <c r="E426" s="8">
        <f t="shared" si="389"/>
        <v>16856.879000000001</v>
      </c>
      <c r="F426" s="8">
        <f t="shared" si="390"/>
        <v>16856.879000000001</v>
      </c>
      <c r="G426" s="33">
        <v>13912.986999999999</v>
      </c>
      <c r="H426" s="19">
        <f t="shared" si="391"/>
        <v>13921.296333333334</v>
      </c>
      <c r="I426" s="14">
        <f t="shared" si="392"/>
        <v>-80.116666666666788</v>
      </c>
      <c r="J426" s="19">
        <f t="shared" si="393"/>
        <v>1336.1346666666668</v>
      </c>
      <c r="K426" s="12">
        <f t="shared" si="394"/>
        <v>4551.7779999999975</v>
      </c>
      <c r="L426" s="8">
        <f t="shared" si="395"/>
        <v>18691.225333333336</v>
      </c>
      <c r="M426" s="23">
        <f t="shared" si="396"/>
        <v>18691.225333333336</v>
      </c>
      <c r="N426" s="32">
        <f t="shared" si="397"/>
        <v>0.74480383629566205</v>
      </c>
    </row>
    <row r="427" spans="1:14" x14ac:dyDescent="0.2">
      <c r="A427">
        <f t="shared" ref="A427:A428" si="398">MONTH(B427)</f>
        <v>1</v>
      </c>
      <c r="B427" s="29">
        <v>43101</v>
      </c>
      <c r="C427" s="33">
        <v>1219.9449999999999</v>
      </c>
      <c r="D427" s="12" t="str">
        <f t="shared" ref="D427:D428" si="399">IF(OR($A427=3,$A427=6,$A427=9,$A427=12),SUM(C425:C427),"")</f>
        <v/>
      </c>
      <c r="E427" s="8">
        <f t="shared" ref="E427:E428" si="400">IF(MONTH($B427)=1,C427,C427+E426)</f>
        <v>1219.9449999999999</v>
      </c>
      <c r="F427" s="8">
        <f t="shared" ref="F427:F428" si="401">SUM(C416:C427)</f>
        <v>16573.144</v>
      </c>
      <c r="G427" s="33">
        <v>13785.974</v>
      </c>
      <c r="H427" s="19">
        <f t="shared" ref="H427:H428" si="402">AVERAGE(G425:G427)</f>
        <v>13820.862999999999</v>
      </c>
      <c r="I427" s="14">
        <f t="shared" ref="I427:I428" si="403">H427-H426</f>
        <v>-100.4333333333343</v>
      </c>
      <c r="J427" s="19">
        <f t="shared" ref="J427:J428" si="404">C427-I427</f>
        <v>1320.3783333333342</v>
      </c>
      <c r="K427" s="12" t="str">
        <f t="shared" ref="K427:K428" si="405">IF(OR($A427=3,$A427=6,$A427=9,$A427=12),SUM(J425:J427),"")</f>
        <v/>
      </c>
      <c r="L427" s="8">
        <f t="shared" ref="L427:L428" si="406">IF(MONTH($B427)=1,J427,J427+L426)</f>
        <v>1320.3783333333342</v>
      </c>
      <c r="M427" s="23">
        <f t="shared" ref="M427:M428" si="407">SUM(J416:J427)</f>
        <v>18786.658333333333</v>
      </c>
      <c r="N427" s="32">
        <f t="shared" ref="N427:N428" si="408">H427/M427</f>
        <v>0.73567436820190213</v>
      </c>
    </row>
    <row r="428" spans="1:14" x14ac:dyDescent="0.2">
      <c r="A428">
        <f t="shared" si="398"/>
        <v>2</v>
      </c>
      <c r="B428" s="29">
        <v>43132</v>
      </c>
      <c r="C428" s="33">
        <v>1336.681</v>
      </c>
      <c r="D428" s="12" t="str">
        <f t="shared" si="399"/>
        <v/>
      </c>
      <c r="E428" s="8">
        <f t="shared" si="400"/>
        <v>2556.6260000000002</v>
      </c>
      <c r="F428" s="8">
        <f t="shared" si="401"/>
        <v>16723.531999999999</v>
      </c>
      <c r="G428" s="33">
        <v>13491.63</v>
      </c>
      <c r="H428" s="19">
        <f t="shared" si="402"/>
        <v>13730.197</v>
      </c>
      <c r="I428" s="14">
        <f t="shared" si="403"/>
        <v>-90.665999999999258</v>
      </c>
      <c r="J428" s="19">
        <f t="shared" si="404"/>
        <v>1427.3469999999993</v>
      </c>
      <c r="K428" s="12" t="str">
        <f t="shared" si="405"/>
        <v/>
      </c>
      <c r="L428" s="8">
        <f t="shared" si="406"/>
        <v>2747.7253333333338</v>
      </c>
      <c r="M428" s="23">
        <f t="shared" si="407"/>
        <v>19101.050333333333</v>
      </c>
      <c r="N428" s="32">
        <f t="shared" si="408"/>
        <v>0.71881895290539954</v>
      </c>
    </row>
    <row r="429" spans="1:14" x14ac:dyDescent="0.2">
      <c r="A429">
        <f t="shared" ref="A429:A430" si="409">MONTH(B429)</f>
        <v>3</v>
      </c>
      <c r="B429" s="29">
        <v>43160</v>
      </c>
      <c r="C429" s="33">
        <v>1545.46</v>
      </c>
      <c r="D429" s="12">
        <f t="shared" ref="D429:D430" si="410">IF(OR($A429=3,$A429=6,$A429=9,$A429=12),SUM(C427:C429),"")</f>
        <v>4102.0860000000002</v>
      </c>
      <c r="E429" s="8">
        <f t="shared" ref="E429:E430" si="411">IF(MONTH($B429)=1,C429,C429+E428)</f>
        <v>4102.0860000000002</v>
      </c>
      <c r="F429" s="8">
        <f t="shared" ref="F429:F430" si="412">SUM(C418:C429)</f>
        <v>16804.475999999999</v>
      </c>
      <c r="G429" s="33">
        <v>13351.444</v>
      </c>
      <c r="H429" s="19">
        <f t="shared" ref="H429:H430" si="413">AVERAGE(G427:G429)</f>
        <v>13543.015999999998</v>
      </c>
      <c r="I429" s="14">
        <f t="shared" ref="I429:I430" si="414">H429-H428</f>
        <v>-187.18100000000231</v>
      </c>
      <c r="J429" s="19">
        <f t="shared" ref="J429:J430" si="415">C429-I429</f>
        <v>1732.6410000000024</v>
      </c>
      <c r="K429" s="12">
        <f t="shared" ref="K429:K430" si="416">IF(OR($A429=3,$A429=6,$A429=9,$A429=12),SUM(J427:J429),"")</f>
        <v>4480.3663333333361</v>
      </c>
      <c r="L429" s="8">
        <f t="shared" ref="L429:L430" si="417">IF(MONTH($B429)=1,J429,J429+L428)</f>
        <v>4480.3663333333361</v>
      </c>
      <c r="M429" s="23">
        <f t="shared" ref="M429:M430" si="418">SUM(J418:J429)</f>
        <v>19654.681333333334</v>
      </c>
      <c r="N429" s="32">
        <f t="shared" ref="N429:N430" si="419">H429/M429</f>
        <v>0.68904785431609805</v>
      </c>
    </row>
    <row r="430" spans="1:14" x14ac:dyDescent="0.2">
      <c r="A430">
        <f t="shared" si="409"/>
        <v>4</v>
      </c>
      <c r="B430" s="29">
        <v>43191</v>
      </c>
      <c r="C430" s="33">
        <v>1354.89</v>
      </c>
      <c r="D430" s="12" t="str">
        <f t="shared" si="410"/>
        <v/>
      </c>
      <c r="E430" s="8">
        <f t="shared" si="411"/>
        <v>5456.9760000000006</v>
      </c>
      <c r="F430" s="8">
        <f t="shared" si="412"/>
        <v>16587.29</v>
      </c>
      <c r="G430" s="33">
        <v>13065.924999999999</v>
      </c>
      <c r="H430" s="19">
        <f t="shared" si="413"/>
        <v>13302.999666666665</v>
      </c>
      <c r="I430" s="14">
        <f t="shared" si="414"/>
        <v>-240.01633333333302</v>
      </c>
      <c r="J430" s="19">
        <f t="shared" si="415"/>
        <v>1594.9063333333331</v>
      </c>
      <c r="K430" s="12" t="str">
        <f t="shared" si="416"/>
        <v/>
      </c>
      <c r="L430" s="8">
        <f t="shared" si="417"/>
        <v>6075.2726666666695</v>
      </c>
      <c r="M430" s="23">
        <f t="shared" si="418"/>
        <v>19351.761000000002</v>
      </c>
      <c r="N430" s="32">
        <f t="shared" si="419"/>
        <v>0.68743096127875203</v>
      </c>
    </row>
    <row r="431" spans="1:14" x14ac:dyDescent="0.2">
      <c r="A431">
        <f t="shared" ref="A431:A432" si="420">MONTH(B431)</f>
        <v>5</v>
      </c>
      <c r="B431" s="29">
        <v>43221</v>
      </c>
      <c r="C431" s="33">
        <v>1552.1849999999999</v>
      </c>
      <c r="D431" s="12" t="str">
        <f t="shared" ref="D431:D432" si="421">IF(OR($A431=3,$A431=6,$A431=9,$A431=12),SUM(C429:C431),"")</f>
        <v/>
      </c>
      <c r="E431" s="8">
        <f t="shared" ref="E431:E432" si="422">IF(MONTH($B431)=1,C431,C431+E430)</f>
        <v>7009.1610000000001</v>
      </c>
      <c r="F431" s="8">
        <f t="shared" ref="F431:F432" si="423">SUM(C420:C431)</f>
        <v>16758.174999999999</v>
      </c>
      <c r="G431" s="33">
        <v>12779.406000000001</v>
      </c>
      <c r="H431" s="19">
        <f t="shared" ref="H431:H432" si="424">AVERAGE(G429:G431)</f>
        <v>13065.591666666667</v>
      </c>
      <c r="I431" s="14">
        <f t="shared" ref="I431:I432" si="425">H431-H430</f>
        <v>-237.40799999999763</v>
      </c>
      <c r="J431" s="19">
        <f t="shared" ref="J431:J432" si="426">C431-I431</f>
        <v>1789.5929999999976</v>
      </c>
      <c r="K431" s="12" t="str">
        <f t="shared" ref="K431:K432" si="427">IF(OR($A431=3,$A431=6,$A431=9,$A431=12),SUM(J429:J431),"")</f>
        <v/>
      </c>
      <c r="L431" s="8">
        <f t="shared" ref="L431:L432" si="428">IF(MONTH($B431)=1,J431,J431+L430)</f>
        <v>7864.8656666666666</v>
      </c>
      <c r="M431" s="23">
        <f t="shared" ref="M431:M432" si="429">SUM(J420:J431)</f>
        <v>19356.730333333333</v>
      </c>
      <c r="N431" s="32">
        <f t="shared" ref="N431:N432" si="430">H431/M431</f>
        <v>0.6749896000858685</v>
      </c>
    </row>
    <row r="432" spans="1:14" x14ac:dyDescent="0.2">
      <c r="A432">
        <f t="shared" si="420"/>
        <v>6</v>
      </c>
      <c r="B432" s="29">
        <v>43252</v>
      </c>
      <c r="C432" s="33">
        <v>1510.1849999999999</v>
      </c>
      <c r="D432" s="12">
        <f t="shared" si="421"/>
        <v>4417.26</v>
      </c>
      <c r="E432" s="8">
        <f t="shared" si="422"/>
        <v>8519.3459999999995</v>
      </c>
      <c r="F432" s="8">
        <f t="shared" si="423"/>
        <v>16700.832999999999</v>
      </c>
      <c r="G432" s="33">
        <v>12743.683000000001</v>
      </c>
      <c r="H432" s="19">
        <f t="shared" si="424"/>
        <v>12863.004666666666</v>
      </c>
      <c r="I432" s="14">
        <f t="shared" si="425"/>
        <v>-202.58700000000135</v>
      </c>
      <c r="J432" s="19">
        <f t="shared" si="426"/>
        <v>1712.7720000000013</v>
      </c>
      <c r="K432" s="12">
        <f t="shared" si="427"/>
        <v>5097.2713333333322</v>
      </c>
      <c r="L432" s="8">
        <f t="shared" si="428"/>
        <v>9577.6376666666674</v>
      </c>
      <c r="M432" s="23">
        <f t="shared" si="429"/>
        <v>18905.871999999999</v>
      </c>
      <c r="N432" s="32">
        <f t="shared" si="430"/>
        <v>0.68037087454451539</v>
      </c>
    </row>
    <row r="433" spans="1:14" x14ac:dyDescent="0.2">
      <c r="A433">
        <f t="shared" ref="A433:A434" si="431">MONTH(B433)</f>
        <v>7</v>
      </c>
      <c r="B433" s="29">
        <v>43282</v>
      </c>
      <c r="C433" s="33">
        <v>1429.9880000000001</v>
      </c>
      <c r="D433" s="12" t="str">
        <f t="shared" ref="D433:D434" si="432">IF(OR($A433=3,$A433=6,$A433=9,$A433=12),SUM(C431:C433),"")</f>
        <v/>
      </c>
      <c r="E433" s="8">
        <f t="shared" ref="E433:E434" si="433">IF(MONTH($B433)=1,C433,C433+E432)</f>
        <v>9949.3339999999989</v>
      </c>
      <c r="F433" s="8">
        <f t="shared" ref="F433:F434" si="434">SUM(C422:C433)</f>
        <v>16913.849999999999</v>
      </c>
      <c r="G433" s="33">
        <v>12562.744000000001</v>
      </c>
      <c r="H433" s="19">
        <f t="shared" ref="H433:H434" si="435">AVERAGE(G431:G433)</f>
        <v>12695.277666666667</v>
      </c>
      <c r="I433" s="14">
        <f t="shared" ref="I433:I434" si="436">H433-H432</f>
        <v>-167.72699999999895</v>
      </c>
      <c r="J433" s="19">
        <f t="shared" ref="J433:J434" si="437">C433-I433</f>
        <v>1597.714999999999</v>
      </c>
      <c r="K433" s="12" t="str">
        <f t="shared" ref="K433:K434" si="438">IF(OR($A433=3,$A433=6,$A433=9,$A433=12),SUM(J431:J433),"")</f>
        <v/>
      </c>
      <c r="L433" s="8">
        <f t="shared" ref="L433:L434" si="439">IF(MONTH($B433)=1,J433,J433+L432)</f>
        <v>11175.352666666666</v>
      </c>
      <c r="M433" s="23">
        <f t="shared" ref="M433:M434" si="440">SUM(J422:J433)</f>
        <v>19055.234999999997</v>
      </c>
      <c r="N433" s="32">
        <f t="shared" ref="N433:N434" si="441">H433/M433</f>
        <v>0.66623569148670525</v>
      </c>
    </row>
    <row r="434" spans="1:14" x14ac:dyDescent="0.2">
      <c r="A434">
        <f t="shared" si="431"/>
        <v>8</v>
      </c>
      <c r="B434" s="29">
        <v>43313</v>
      </c>
      <c r="C434" s="33">
        <v>1742.9390000000001</v>
      </c>
      <c r="D434" s="12" t="str">
        <f t="shared" si="432"/>
        <v/>
      </c>
      <c r="E434" s="8">
        <f t="shared" si="433"/>
        <v>11692.272999999999</v>
      </c>
      <c r="F434" s="8">
        <f t="shared" si="434"/>
        <v>17043.651999999998</v>
      </c>
      <c r="G434" s="33">
        <v>12632.168</v>
      </c>
      <c r="H434" s="19">
        <f t="shared" si="435"/>
        <v>12646.198333333334</v>
      </c>
      <c r="I434" s="14">
        <f t="shared" si="436"/>
        <v>-49.079333333333125</v>
      </c>
      <c r="J434" s="19">
        <f t="shared" si="437"/>
        <v>1792.0183333333332</v>
      </c>
      <c r="K434" s="12" t="str">
        <f t="shared" si="438"/>
        <v/>
      </c>
      <c r="L434" s="8">
        <f t="shared" si="439"/>
        <v>12967.370999999999</v>
      </c>
      <c r="M434" s="23">
        <f t="shared" si="440"/>
        <v>19084.010333333332</v>
      </c>
      <c r="N434" s="32">
        <f t="shared" si="441"/>
        <v>0.66265937360370686</v>
      </c>
    </row>
    <row r="435" spans="1:14" x14ac:dyDescent="0.2">
      <c r="A435">
        <f t="shared" ref="A435:A436" si="442">MONTH(B435)</f>
        <v>9</v>
      </c>
      <c r="B435" s="29">
        <v>43344</v>
      </c>
      <c r="C435" s="33">
        <v>1540.4939999999999</v>
      </c>
      <c r="D435" s="12">
        <f t="shared" ref="D435:D436" si="443">IF(OR($A435=3,$A435=6,$A435=9,$A435=12),SUM(C433:C435),"")</f>
        <v>4713.4210000000003</v>
      </c>
      <c r="E435" s="8">
        <f t="shared" ref="E435:E436" si="444">IF(MONTH($B435)=1,C435,C435+E434)</f>
        <v>13232.767</v>
      </c>
      <c r="F435" s="8">
        <f t="shared" ref="F435:F436" si="445">SUM(C424:C435)</f>
        <v>17185.198999999997</v>
      </c>
      <c r="G435" s="33">
        <v>12901.353999999999</v>
      </c>
      <c r="H435" s="19">
        <f t="shared" ref="H435:H436" si="446">AVERAGE(G433:G435)</f>
        <v>12698.755333333334</v>
      </c>
      <c r="I435" s="14">
        <f t="shared" ref="I435:I436" si="447">H435-H434</f>
        <v>52.557000000000698</v>
      </c>
      <c r="J435" s="19">
        <f t="shared" ref="J435:J436" si="448">C435-I435</f>
        <v>1487.9369999999992</v>
      </c>
      <c r="K435" s="12">
        <f t="shared" ref="K435:K436" si="449">IF(OR($A435=3,$A435=6,$A435=9,$A435=12),SUM(J433:J435),"")</f>
        <v>4877.6703333333317</v>
      </c>
      <c r="L435" s="8">
        <f t="shared" ref="L435:L436" si="450">IF(MONTH($B435)=1,J435,J435+L434)</f>
        <v>14455.307999999999</v>
      </c>
      <c r="M435" s="23">
        <f t="shared" ref="M435:M436" si="451">SUM(J424:J435)</f>
        <v>19007.085999999992</v>
      </c>
      <c r="N435" s="32">
        <f t="shared" ref="N435:N436" si="452">H435/M435</f>
        <v>0.66810637534513917</v>
      </c>
    </row>
    <row r="436" spans="1:14" x14ac:dyDescent="0.2">
      <c r="A436">
        <f t="shared" si="442"/>
        <v>10</v>
      </c>
      <c r="B436" s="29">
        <v>43374</v>
      </c>
      <c r="C436" s="33">
        <v>1538.2809999999999</v>
      </c>
      <c r="D436" s="12" t="str">
        <f t="shared" si="443"/>
        <v/>
      </c>
      <c r="E436" s="8">
        <f t="shared" si="444"/>
        <v>14771.047999999999</v>
      </c>
      <c r="F436" s="8">
        <f t="shared" si="445"/>
        <v>17324.078999999998</v>
      </c>
      <c r="G436" s="33">
        <v>13088.771000000001</v>
      </c>
      <c r="H436" s="19">
        <f t="shared" si="446"/>
        <v>12874.097666666667</v>
      </c>
      <c r="I436" s="14">
        <f t="shared" si="447"/>
        <v>175.34233333333214</v>
      </c>
      <c r="J436" s="19">
        <f t="shared" si="448"/>
        <v>1362.9386666666678</v>
      </c>
      <c r="K436" s="12" t="str">
        <f t="shared" si="449"/>
        <v/>
      </c>
      <c r="L436" s="8">
        <f t="shared" si="450"/>
        <v>15818.246666666666</v>
      </c>
      <c r="M436" s="23">
        <f t="shared" si="451"/>
        <v>18726.640666666663</v>
      </c>
      <c r="N436" s="32">
        <f t="shared" si="452"/>
        <v>0.68747501999023797</v>
      </c>
    </row>
    <row r="437" spans="1:14" x14ac:dyDescent="0.2">
      <c r="A437">
        <f t="shared" ref="A437:A438" si="453">MONTH(B437)</f>
        <v>11</v>
      </c>
      <c r="B437" s="29">
        <v>43405</v>
      </c>
      <c r="C437" s="33">
        <v>1625.039</v>
      </c>
      <c r="D437" s="12" t="str">
        <f t="shared" ref="D437:D438" si="454">IF(OR($A437=3,$A437=6,$A437=9,$A437=12),SUM(C435:C437),"")</f>
        <v/>
      </c>
      <c r="E437" s="8">
        <f t="shared" ref="E437:E438" si="455">IF(MONTH($B437)=1,C437,C437+E436)</f>
        <v>16396.087</v>
      </c>
      <c r="F437" s="8">
        <f t="shared" ref="F437:F438" si="456">SUM(C426:C437)</f>
        <v>17652.105</v>
      </c>
      <c r="G437" s="33">
        <v>13521.373</v>
      </c>
      <c r="H437" s="19">
        <f t="shared" ref="H437:H438" si="457">AVERAGE(G435:G437)</f>
        <v>13170.499333333333</v>
      </c>
      <c r="I437" s="14">
        <f t="shared" ref="I437:I438" si="458">H437-H436</f>
        <v>296.40166666666664</v>
      </c>
      <c r="J437" s="19">
        <f t="shared" ref="J437:J438" si="459">C437-I437</f>
        <v>1328.6373333333333</v>
      </c>
      <c r="K437" s="12" t="str">
        <f t="shared" ref="K437:K438" si="460">IF(OR($A437=3,$A437=6,$A437=9,$A437=12),SUM(J435:J437),"")</f>
        <v/>
      </c>
      <c r="L437" s="8">
        <f t="shared" ref="L437:L438" si="461">IF(MONTH($B437)=1,J437,J437+L436)</f>
        <v>17146.883999999998</v>
      </c>
      <c r="M437" s="23">
        <f t="shared" ref="M437:M438" si="462">SUM(J426:J437)</f>
        <v>18483.018666666667</v>
      </c>
      <c r="N437" s="32">
        <f t="shared" ref="N437:N438" si="463">H437/M437</f>
        <v>0.71257296066501108</v>
      </c>
    </row>
    <row r="438" spans="1:14" x14ac:dyDescent="0.2">
      <c r="A438">
        <f t="shared" si="453"/>
        <v>12</v>
      </c>
      <c r="B438" s="29">
        <v>43435</v>
      </c>
      <c r="C438" s="33">
        <v>1508.6310000000001</v>
      </c>
      <c r="D438" s="12">
        <f t="shared" si="454"/>
        <v>4671.951</v>
      </c>
      <c r="E438" s="8">
        <f t="shared" si="455"/>
        <v>17904.718000000001</v>
      </c>
      <c r="F438" s="8">
        <f t="shared" si="456"/>
        <v>17904.718000000001</v>
      </c>
      <c r="G438" s="33">
        <v>13936.063</v>
      </c>
      <c r="H438" s="19">
        <f t="shared" si="457"/>
        <v>13515.402333333333</v>
      </c>
      <c r="I438" s="14">
        <f t="shared" si="458"/>
        <v>344.90300000000025</v>
      </c>
      <c r="J438" s="19">
        <f t="shared" si="459"/>
        <v>1163.7279999999998</v>
      </c>
      <c r="K438" s="12">
        <f t="shared" si="460"/>
        <v>3855.304000000001</v>
      </c>
      <c r="L438" s="8">
        <f t="shared" si="461"/>
        <v>18310.611999999997</v>
      </c>
      <c r="M438" s="23">
        <f t="shared" si="462"/>
        <v>18310.611999999997</v>
      </c>
      <c r="N438" s="32">
        <f t="shared" si="463"/>
        <v>0.73811854750312744</v>
      </c>
    </row>
    <row r="439" spans="1:14" x14ac:dyDescent="0.2">
      <c r="A439">
        <f t="shared" ref="A439:A440" si="464">MONTH(B439)</f>
        <v>1</v>
      </c>
      <c r="B439" s="29">
        <v>43466</v>
      </c>
      <c r="C439" s="33">
        <v>1844.318</v>
      </c>
      <c r="D439" s="12" t="str">
        <f t="shared" ref="D439:D440" si="465">IF(OR($A439=3,$A439=6,$A439=9,$A439=12),SUM(C437:C439),"")</f>
        <v/>
      </c>
      <c r="E439" s="8">
        <f t="shared" ref="E439:E440" si="466">IF(MONTH($B439)=1,C439,C439+E438)</f>
        <v>1844.318</v>
      </c>
      <c r="F439" s="8">
        <f t="shared" ref="F439:F440" si="467">SUM(C428:C439)</f>
        <v>18529.091</v>
      </c>
      <c r="G439" s="33">
        <v>14207.284</v>
      </c>
      <c r="H439" s="19">
        <f t="shared" ref="H439:H440" si="468">AVERAGE(G437:G439)</f>
        <v>13888.24</v>
      </c>
      <c r="I439" s="14">
        <f t="shared" ref="I439:I440" si="469">H439-H438</f>
        <v>372.83766666666634</v>
      </c>
      <c r="J439" s="19">
        <f t="shared" ref="J439:J440" si="470">C439-I439</f>
        <v>1471.4803333333336</v>
      </c>
      <c r="K439" s="12" t="str">
        <f t="shared" ref="K439:K440" si="471">IF(OR($A439=3,$A439=6,$A439=9,$A439=12),SUM(J437:J439),"")</f>
        <v/>
      </c>
      <c r="L439" s="8">
        <f t="shared" ref="L439:L440" si="472">IF(MONTH($B439)=1,J439,J439+L438)</f>
        <v>1471.4803333333336</v>
      </c>
      <c r="M439" s="23">
        <f t="shared" ref="M439:M440" si="473">SUM(J428:J439)</f>
        <v>18461.714</v>
      </c>
      <c r="N439" s="32">
        <f t="shared" ref="N439:N440" si="474">H439/M439</f>
        <v>0.75227251380884785</v>
      </c>
    </row>
    <row r="440" spans="1:14" x14ac:dyDescent="0.2">
      <c r="A440">
        <f t="shared" si="464"/>
        <v>2</v>
      </c>
      <c r="B440" s="29">
        <v>43497</v>
      </c>
      <c r="C440" s="33">
        <v>1712.41</v>
      </c>
      <c r="D440" s="12" t="str">
        <f t="shared" si="465"/>
        <v/>
      </c>
      <c r="E440" s="8">
        <f t="shared" si="466"/>
        <v>3556.7280000000001</v>
      </c>
      <c r="F440" s="8">
        <f t="shared" si="467"/>
        <v>18904.82</v>
      </c>
      <c r="G440" s="33">
        <v>14448.15</v>
      </c>
      <c r="H440" s="19">
        <f t="shared" si="468"/>
        <v>14197.165666666668</v>
      </c>
      <c r="I440" s="14">
        <f t="shared" si="469"/>
        <v>308.92566666666789</v>
      </c>
      <c r="J440" s="19">
        <f t="shared" si="470"/>
        <v>1403.4843333333322</v>
      </c>
      <c r="K440" s="12" t="str">
        <f t="shared" si="471"/>
        <v/>
      </c>
      <c r="L440" s="8">
        <f t="shared" si="472"/>
        <v>2874.9646666666658</v>
      </c>
      <c r="M440" s="23">
        <f t="shared" si="473"/>
        <v>18437.851333333336</v>
      </c>
      <c r="N440" s="32">
        <f t="shared" si="474"/>
        <v>0.77000109231816849</v>
      </c>
    </row>
    <row r="441" spans="1:14" x14ac:dyDescent="0.2">
      <c r="A441">
        <f t="shared" ref="A441:A442" si="475">MONTH(B441)</f>
        <v>3</v>
      </c>
      <c r="B441" s="29">
        <v>43525</v>
      </c>
      <c r="C441" s="33">
        <v>1966.8440000000001</v>
      </c>
      <c r="D441" s="12">
        <f t="shared" ref="D441:D442" si="476">IF(OR($A441=3,$A441=6,$A441=9,$A441=12),SUM(C439:C441),"")</f>
        <v>5523.5720000000001</v>
      </c>
      <c r="E441" s="8">
        <f t="shared" ref="E441:E442" si="477">IF(MONTH($B441)=1,C441,C441+E440)</f>
        <v>5523.5720000000001</v>
      </c>
      <c r="F441" s="8">
        <f t="shared" ref="F441:F442" si="478">SUM(C430:C441)</f>
        <v>19326.204000000002</v>
      </c>
      <c r="G441" s="33">
        <v>14318.125</v>
      </c>
      <c r="H441" s="19">
        <f t="shared" ref="H441:H442" si="479">AVERAGE(G439:G441)</f>
        <v>14324.519666666667</v>
      </c>
      <c r="I441" s="14">
        <f t="shared" ref="I441:I442" si="480">H441-H440</f>
        <v>127.35399999999936</v>
      </c>
      <c r="J441" s="19">
        <f t="shared" ref="J441:J442" si="481">C441-I441</f>
        <v>1839.4900000000007</v>
      </c>
      <c r="K441" s="12">
        <f t="shared" ref="K441:K442" si="482">IF(OR($A441=3,$A441=6,$A441=9,$A441=12),SUM(J439:J441),"")</f>
        <v>4714.4546666666665</v>
      </c>
      <c r="L441" s="8">
        <f t="shared" ref="L441:L442" si="483">IF(MONTH($B441)=1,J441,J441+L440)</f>
        <v>4714.4546666666665</v>
      </c>
      <c r="M441" s="23">
        <f t="shared" ref="M441:M442" si="484">SUM(J430:J441)</f>
        <v>18544.70033333333</v>
      </c>
      <c r="N441" s="32">
        <f t="shared" ref="N441:N442" si="485">H441/M441</f>
        <v>0.77243198375758793</v>
      </c>
    </row>
    <row r="442" spans="1:14" x14ac:dyDescent="0.2">
      <c r="A442">
        <f t="shared" si="475"/>
        <v>4</v>
      </c>
      <c r="B442" s="29">
        <v>43556</v>
      </c>
      <c r="C442" s="33">
        <v>1776.83</v>
      </c>
      <c r="D442" s="12" t="str">
        <f t="shared" si="476"/>
        <v/>
      </c>
      <c r="E442" s="8">
        <f t="shared" si="477"/>
        <v>7300.402</v>
      </c>
      <c r="F442" s="8">
        <f t="shared" si="478"/>
        <v>19748.144</v>
      </c>
      <c r="G442" s="33">
        <v>14583.192999999999</v>
      </c>
      <c r="H442" s="19">
        <f t="shared" si="479"/>
        <v>14449.822666666667</v>
      </c>
      <c r="I442" s="14">
        <f t="shared" si="480"/>
        <v>125.30299999999988</v>
      </c>
      <c r="J442" s="19">
        <f t="shared" si="481"/>
        <v>1651.527</v>
      </c>
      <c r="K442" s="12" t="str">
        <f t="shared" si="482"/>
        <v/>
      </c>
      <c r="L442" s="8">
        <f t="shared" si="483"/>
        <v>6365.9816666666666</v>
      </c>
      <c r="M442" s="23">
        <f t="shared" si="484"/>
        <v>18601.320999999996</v>
      </c>
      <c r="N442" s="32">
        <f t="shared" si="485"/>
        <v>0.77681701566607397</v>
      </c>
    </row>
    <row r="443" spans="1:14" x14ac:dyDescent="0.2">
      <c r="A443">
        <f t="shared" ref="A443:A444" si="486">MONTH(B443)</f>
        <v>5</v>
      </c>
      <c r="B443" s="29">
        <v>43586</v>
      </c>
      <c r="C443" s="33">
        <v>2036.1489999999999</v>
      </c>
      <c r="D443" s="12" t="str">
        <f t="shared" ref="D443:D444" si="487">IF(OR($A443=3,$A443=6,$A443=9,$A443=12),SUM(C441:C443),"")</f>
        <v/>
      </c>
      <c r="E443" s="8">
        <f t="shared" ref="E443:E444" si="488">IF(MONTH($B443)=1,C443,C443+E442)</f>
        <v>9336.5509999999995</v>
      </c>
      <c r="F443" s="8">
        <f t="shared" ref="F443:F444" si="489">SUM(C432:C443)</f>
        <v>20232.107999999997</v>
      </c>
      <c r="G443" s="33">
        <v>14614.355</v>
      </c>
      <c r="H443" s="19">
        <f t="shared" ref="H443:H444" si="490">AVERAGE(G441:G443)</f>
        <v>14505.224333333332</v>
      </c>
      <c r="I443" s="14">
        <f t="shared" ref="I443:I444" si="491">H443-H442</f>
        <v>55.401666666664823</v>
      </c>
      <c r="J443" s="19">
        <f t="shared" ref="J443:J444" si="492">C443-I443</f>
        <v>1980.7473333333351</v>
      </c>
      <c r="K443" s="12" t="str">
        <f t="shared" ref="K443:K444" si="493">IF(OR($A443=3,$A443=6,$A443=9,$A443=12),SUM(J441:J443),"")</f>
        <v/>
      </c>
      <c r="L443" s="8">
        <f t="shared" ref="L443:L444" si="494">IF(MONTH($B443)=1,J443,J443+L442)</f>
        <v>8346.7290000000012</v>
      </c>
      <c r="M443" s="23">
        <f t="shared" ref="M443:M444" si="495">SUM(J432:J443)</f>
        <v>18792.475333333332</v>
      </c>
      <c r="N443" s="32">
        <f t="shared" ref="N443:N444" si="496">H443/M443</f>
        <v>0.77186342278201914</v>
      </c>
    </row>
    <row r="444" spans="1:14" x14ac:dyDescent="0.2">
      <c r="A444">
        <f t="shared" si="486"/>
        <v>6</v>
      </c>
      <c r="B444" s="29">
        <v>43617</v>
      </c>
      <c r="C444" s="33">
        <v>1865.135</v>
      </c>
      <c r="D444" s="12">
        <f t="shared" si="487"/>
        <v>5678.1139999999996</v>
      </c>
      <c r="E444" s="8">
        <f t="shared" si="488"/>
        <v>11201.686</v>
      </c>
      <c r="F444" s="8">
        <f t="shared" si="489"/>
        <v>20587.057999999997</v>
      </c>
      <c r="G444" s="33">
        <v>14730.157999999999</v>
      </c>
      <c r="H444" s="19">
        <f t="shared" si="490"/>
        <v>14642.568666666666</v>
      </c>
      <c r="I444" s="14">
        <f t="shared" si="491"/>
        <v>137.34433333333436</v>
      </c>
      <c r="J444" s="19">
        <f t="shared" si="492"/>
        <v>1727.7906666666656</v>
      </c>
      <c r="K444" s="12">
        <f t="shared" si="493"/>
        <v>5360.0650000000005</v>
      </c>
      <c r="L444" s="8">
        <f t="shared" si="494"/>
        <v>10074.519666666667</v>
      </c>
      <c r="M444" s="23">
        <f t="shared" si="495"/>
        <v>18807.493999999995</v>
      </c>
      <c r="N444" s="32">
        <f t="shared" si="496"/>
        <v>0.77854969230173199</v>
      </c>
    </row>
    <row r="445" spans="1:14" x14ac:dyDescent="0.2">
      <c r="A445">
        <f t="shared" ref="A445:A446" si="497">MONTH(B445)</f>
        <v>7</v>
      </c>
      <c r="B445" s="29">
        <v>43647</v>
      </c>
      <c r="C445" s="33">
        <v>1849.9670000000001</v>
      </c>
      <c r="D445" s="12" t="str">
        <f t="shared" ref="D445:D446" si="498">IF(OR($A445=3,$A445=6,$A445=9,$A445=12),SUM(C443:C445),"")</f>
        <v/>
      </c>
      <c r="E445" s="8">
        <f t="shared" ref="E445:E446" si="499">IF(MONTH($B445)=1,C445,C445+E444)</f>
        <v>13051.653</v>
      </c>
      <c r="F445" s="8">
        <f t="shared" ref="F445:F446" si="500">SUM(C434:C445)</f>
        <v>21007.036999999997</v>
      </c>
      <c r="G445" s="33">
        <v>14887.066000000001</v>
      </c>
      <c r="H445" s="19">
        <f t="shared" ref="H445:H446" si="501">AVERAGE(G443:G445)</f>
        <v>14743.859666666665</v>
      </c>
      <c r="I445" s="14">
        <f t="shared" ref="I445:I446" si="502">H445-H444</f>
        <v>101.29099999999926</v>
      </c>
      <c r="J445" s="19">
        <f t="shared" ref="J445:J446" si="503">C445-I445</f>
        <v>1748.6760000000008</v>
      </c>
      <c r="K445" s="12" t="str">
        <f t="shared" ref="K445:K446" si="504">IF(OR($A445=3,$A445=6,$A445=9,$A445=12),SUM(J443:J445),"")</f>
        <v/>
      </c>
      <c r="L445" s="8">
        <f t="shared" ref="L445:L446" si="505">IF(MONTH($B445)=1,J445,J445+L444)</f>
        <v>11823.195666666668</v>
      </c>
      <c r="M445" s="23">
        <f t="shared" ref="M445:M446" si="506">SUM(J434:J445)</f>
        <v>18958.454999999998</v>
      </c>
      <c r="N445" s="32">
        <f t="shared" ref="N445:N446" si="507">H445/M445</f>
        <v>0.77769310139811854</v>
      </c>
    </row>
    <row r="446" spans="1:14" x14ac:dyDescent="0.2">
      <c r="A446">
        <f t="shared" si="497"/>
        <v>8</v>
      </c>
      <c r="B446" s="29">
        <v>43678</v>
      </c>
      <c r="C446" s="33">
        <v>2111.02</v>
      </c>
      <c r="D446" s="12" t="str">
        <f t="shared" si="498"/>
        <v/>
      </c>
      <c r="E446" s="8">
        <f t="shared" si="499"/>
        <v>15162.673000000001</v>
      </c>
      <c r="F446" s="8">
        <f t="shared" si="500"/>
        <v>21375.117999999999</v>
      </c>
      <c r="G446" s="33">
        <v>15478.808999999999</v>
      </c>
      <c r="H446" s="19">
        <f t="shared" si="501"/>
        <v>15032.011</v>
      </c>
      <c r="I446" s="14">
        <f t="shared" si="502"/>
        <v>288.15133333333506</v>
      </c>
      <c r="J446" s="19">
        <f t="shared" si="503"/>
        <v>1822.8686666666649</v>
      </c>
      <c r="K446" s="12" t="str">
        <f t="shared" si="504"/>
        <v/>
      </c>
      <c r="L446" s="8">
        <f t="shared" si="505"/>
        <v>13646.064333333334</v>
      </c>
      <c r="M446" s="23">
        <f t="shared" si="506"/>
        <v>18989.305333333334</v>
      </c>
      <c r="N446" s="32">
        <f t="shared" si="507"/>
        <v>0.79160404954957453</v>
      </c>
    </row>
    <row r="447" spans="1:14" x14ac:dyDescent="0.2">
      <c r="A447">
        <f t="shared" ref="A447:A448" si="508">MONTH(B447)</f>
        <v>9</v>
      </c>
      <c r="B447" s="29">
        <v>43709</v>
      </c>
      <c r="C447" s="33">
        <v>1935.1759999999999</v>
      </c>
      <c r="D447" s="12">
        <f t="shared" ref="D447:D448" si="509">IF(OR($A447=3,$A447=6,$A447=9,$A447=12),SUM(C445:C447),"")</f>
        <v>5896.1630000000005</v>
      </c>
      <c r="E447" s="8">
        <f t="shared" ref="E447:E448" si="510">IF(MONTH($B447)=1,C447,C447+E446)</f>
        <v>17097.849000000002</v>
      </c>
      <c r="F447" s="8">
        <f t="shared" ref="F447:F448" si="511">SUM(C436:C447)</f>
        <v>21769.8</v>
      </c>
      <c r="G447" s="33">
        <v>16108.928</v>
      </c>
      <c r="H447" s="19">
        <f t="shared" ref="H447:H448" si="512">AVERAGE(G445:G447)</f>
        <v>15491.601000000001</v>
      </c>
      <c r="I447" s="14">
        <f t="shared" ref="I447:I448" si="513">H447-H446</f>
        <v>459.59000000000015</v>
      </c>
      <c r="J447" s="19">
        <f t="shared" ref="J447:J448" si="514">C447-I447</f>
        <v>1475.5859999999998</v>
      </c>
      <c r="K447" s="12">
        <f t="shared" ref="K447:K448" si="515">IF(OR($A447=3,$A447=6,$A447=9,$A447=12),SUM(J445:J447),"")</f>
        <v>5047.130666666666</v>
      </c>
      <c r="L447" s="8">
        <f t="shared" ref="L447:L448" si="516">IF(MONTH($B447)=1,J447,J447+L446)</f>
        <v>15121.650333333333</v>
      </c>
      <c r="M447" s="23">
        <f t="shared" ref="M447:M448" si="517">SUM(J436:J447)</f>
        <v>18976.954333333335</v>
      </c>
      <c r="N447" s="32">
        <f t="shared" ref="N447:N448" si="518">H447/M447</f>
        <v>0.81633758125184219</v>
      </c>
    </row>
    <row r="448" spans="1:14" x14ac:dyDescent="0.2">
      <c r="A448">
        <f t="shared" si="508"/>
        <v>10</v>
      </c>
      <c r="B448" s="29">
        <v>43739</v>
      </c>
      <c r="C448" s="33">
        <v>1971.471</v>
      </c>
      <c r="D448" s="12" t="str">
        <f t="shared" si="509"/>
        <v/>
      </c>
      <c r="E448" s="8">
        <f t="shared" si="510"/>
        <v>19069.320000000003</v>
      </c>
      <c r="F448" s="8">
        <f t="shared" si="511"/>
        <v>22202.99</v>
      </c>
      <c r="G448" s="33">
        <v>16376.838</v>
      </c>
      <c r="H448" s="19">
        <f t="shared" si="512"/>
        <v>15988.191666666666</v>
      </c>
      <c r="I448" s="14">
        <f t="shared" si="513"/>
        <v>496.59066666666513</v>
      </c>
      <c r="J448" s="19">
        <f t="shared" si="514"/>
        <v>1474.8803333333349</v>
      </c>
      <c r="K448" s="12" t="str">
        <f t="shared" si="515"/>
        <v/>
      </c>
      <c r="L448" s="8">
        <f t="shared" si="516"/>
        <v>16596.530666666669</v>
      </c>
      <c r="M448" s="23">
        <f t="shared" si="517"/>
        <v>19088.896000000001</v>
      </c>
      <c r="N448" s="32">
        <f t="shared" si="518"/>
        <v>0.83756502558695201</v>
      </c>
    </row>
    <row r="449" spans="1:14" x14ac:dyDescent="0.2">
      <c r="A449">
        <f t="shared" ref="A449:A450" si="519">MONTH(B449)</f>
        <v>11</v>
      </c>
      <c r="B449" s="29">
        <v>43770</v>
      </c>
      <c r="C449" s="33">
        <v>1842.1279999999999</v>
      </c>
      <c r="D449" s="12" t="str">
        <f t="shared" ref="D449:D450" si="520">IF(OR($A449=3,$A449=6,$A449=9,$A449=12),SUM(C447:C449),"")</f>
        <v/>
      </c>
      <c r="E449" s="8">
        <f t="shared" ref="E449:E450" si="521">IF(MONTH($B449)=1,C449,C449+E448)</f>
        <v>20911.448000000004</v>
      </c>
      <c r="F449" s="8">
        <f t="shared" ref="F449:F450" si="522">SUM(C438:C449)</f>
        <v>22420.079000000002</v>
      </c>
      <c r="G449" s="33">
        <v>16850.422999999999</v>
      </c>
      <c r="H449" s="19">
        <f t="shared" ref="H449:H450" si="523">AVERAGE(G447:G449)</f>
        <v>16445.396333333334</v>
      </c>
      <c r="I449" s="14">
        <f t="shared" ref="I449:I450" si="524">H449-H448</f>
        <v>457.20466666666834</v>
      </c>
      <c r="J449" s="19">
        <f t="shared" ref="J449:J450" si="525">C449-I449</f>
        <v>1384.9233333333316</v>
      </c>
      <c r="K449" s="12" t="str">
        <f t="shared" ref="K449:K450" si="526">IF(OR($A449=3,$A449=6,$A449=9,$A449=12),SUM(J447:J449),"")</f>
        <v/>
      </c>
      <c r="L449" s="8">
        <f t="shared" ref="L449:L450" si="527">IF(MONTH($B449)=1,J449,J449+L448)</f>
        <v>17981.454000000002</v>
      </c>
      <c r="M449" s="23">
        <f t="shared" ref="M449:M450" si="528">SUM(J438:J449)</f>
        <v>19145.182000000001</v>
      </c>
      <c r="N449" s="32">
        <f t="shared" ref="N449:N450" si="529">H449/M449</f>
        <v>0.85898354653057529</v>
      </c>
    </row>
    <row r="450" spans="1:14" x14ac:dyDescent="0.2">
      <c r="A450">
        <f t="shared" si="519"/>
        <v>12</v>
      </c>
      <c r="B450" s="29">
        <v>43800</v>
      </c>
      <c r="C450" s="33">
        <v>1716.8810000000001</v>
      </c>
      <c r="D450" s="12">
        <f t="shared" si="520"/>
        <v>5530.4800000000005</v>
      </c>
      <c r="E450" s="8">
        <f t="shared" si="521"/>
        <v>22628.329000000005</v>
      </c>
      <c r="F450" s="8">
        <f t="shared" si="522"/>
        <v>22628.329000000005</v>
      </c>
      <c r="G450" s="33">
        <v>17580.719000000001</v>
      </c>
      <c r="H450" s="19">
        <f t="shared" si="523"/>
        <v>16935.993333333332</v>
      </c>
      <c r="I450" s="14">
        <f t="shared" si="524"/>
        <v>490.59699999999793</v>
      </c>
      <c r="J450" s="19">
        <f t="shared" si="525"/>
        <v>1226.2840000000022</v>
      </c>
      <c r="K450" s="12">
        <f t="shared" si="526"/>
        <v>4086.0876666666691</v>
      </c>
      <c r="L450" s="8">
        <f t="shared" si="527"/>
        <v>19207.738000000005</v>
      </c>
      <c r="M450" s="23">
        <f t="shared" si="528"/>
        <v>19207.738000000005</v>
      </c>
      <c r="N450" s="32">
        <f t="shared" si="529"/>
        <v>0.88172763150628808</v>
      </c>
    </row>
    <row r="451" spans="1:14" x14ac:dyDescent="0.2">
      <c r="A451">
        <f t="shared" ref="A451:A452" si="530">MONTH(B451)</f>
        <v>1</v>
      </c>
      <c r="B451" s="29">
        <v>43831</v>
      </c>
      <c r="C451" s="33">
        <v>1887.12</v>
      </c>
      <c r="D451" s="12" t="str">
        <f t="shared" ref="D451:D452" si="531">IF(OR($A451=3,$A451=6,$A451=9,$A451=12),SUM(C449:C451),"")</f>
        <v/>
      </c>
      <c r="E451" s="8">
        <f t="shared" ref="E451:E452" si="532">IF(MONTH($B451)=1,C451,C451+E450)</f>
        <v>1887.12</v>
      </c>
      <c r="F451" s="8">
        <f t="shared" ref="F451:F452" si="533">SUM(C440:C451)</f>
        <v>22671.131000000001</v>
      </c>
      <c r="G451" s="33">
        <v>18128.34</v>
      </c>
      <c r="H451" s="19">
        <f t="shared" ref="H451:H452" si="534">AVERAGE(G449:G451)</f>
        <v>17519.827333333335</v>
      </c>
      <c r="I451" s="14">
        <f t="shared" ref="I451:I452" si="535">H451-H450</f>
        <v>583.83400000000256</v>
      </c>
      <c r="J451" s="19">
        <f t="shared" ref="J451:J452" si="536">C451-I451</f>
        <v>1303.2859999999973</v>
      </c>
      <c r="K451" s="12" t="str">
        <f t="shared" ref="K451:K452" si="537">IF(OR($A451=3,$A451=6,$A451=9,$A451=12),SUM(J449:J451),"")</f>
        <v/>
      </c>
      <c r="L451" s="8">
        <f t="shared" ref="L451:L452" si="538">IF(MONTH($B451)=1,J451,J451+L450)</f>
        <v>1303.2859999999973</v>
      </c>
      <c r="M451" s="23">
        <f t="shared" ref="M451:M452" si="539">SUM(J440:J451)</f>
        <v>19039.543666666665</v>
      </c>
      <c r="N451" s="32">
        <f t="shared" ref="N451:N452" si="540">H451/M451</f>
        <v>0.9201810526586327</v>
      </c>
    </row>
    <row r="452" spans="1:14" x14ac:dyDescent="0.2">
      <c r="A452">
        <f t="shared" si="530"/>
        <v>2</v>
      </c>
      <c r="B452" s="29">
        <v>43862</v>
      </c>
      <c r="C452" s="33">
        <v>2182.42</v>
      </c>
      <c r="D452" s="12" t="str">
        <f t="shared" si="531"/>
        <v/>
      </c>
      <c r="E452" s="8">
        <f t="shared" si="532"/>
        <v>4069.54</v>
      </c>
      <c r="F452" s="8">
        <f t="shared" si="533"/>
        <v>23141.141000000003</v>
      </c>
      <c r="G452" s="33">
        <v>18250.236000000001</v>
      </c>
      <c r="H452" s="19">
        <f t="shared" si="534"/>
        <v>17986.431666666667</v>
      </c>
      <c r="I452" s="14">
        <f t="shared" si="535"/>
        <v>466.60433333333276</v>
      </c>
      <c r="J452" s="19">
        <f t="shared" si="536"/>
        <v>1715.8156666666673</v>
      </c>
      <c r="K452" s="12" t="str">
        <f t="shared" si="537"/>
        <v/>
      </c>
      <c r="L452" s="8">
        <f t="shared" si="538"/>
        <v>3019.1016666666646</v>
      </c>
      <c r="M452" s="23">
        <f t="shared" si="539"/>
        <v>19351.875</v>
      </c>
      <c r="N452" s="32">
        <f t="shared" si="540"/>
        <v>0.9294412901419975</v>
      </c>
    </row>
    <row r="453" spans="1:14" x14ac:dyDescent="0.2">
      <c r="A453">
        <f t="shared" ref="A453:A454" si="541">MONTH(B453)</f>
        <v>3</v>
      </c>
      <c r="B453" s="29">
        <v>43891</v>
      </c>
      <c r="C453" s="33">
        <v>2193.277</v>
      </c>
      <c r="D453" s="12">
        <f t="shared" ref="D453:D454" si="542">IF(OR($A453=3,$A453=6,$A453=9,$A453=12),SUM(C451:C453),"")</f>
        <v>6262.817</v>
      </c>
      <c r="E453" s="8">
        <f t="shared" ref="E453:E454" si="543">IF(MONTH($B453)=1,C453,C453+E452)</f>
        <v>6262.817</v>
      </c>
      <c r="F453" s="8">
        <f t="shared" ref="F453:F454" si="544">SUM(C442:C453)</f>
        <v>23367.574000000001</v>
      </c>
      <c r="G453" s="33">
        <v>18560.037</v>
      </c>
      <c r="H453" s="19">
        <f t="shared" ref="H453:H454" si="545">AVERAGE(G451:G453)</f>
        <v>18312.870999999999</v>
      </c>
      <c r="I453" s="14">
        <f t="shared" ref="I453:I454" si="546">H453-H452</f>
        <v>326.43933333333189</v>
      </c>
      <c r="J453" s="19">
        <f t="shared" ref="J453:J454" si="547">C453-I453</f>
        <v>1866.8376666666682</v>
      </c>
      <c r="K453" s="12">
        <f t="shared" ref="K453:K454" si="548">IF(OR($A453=3,$A453=6,$A453=9,$A453=12),SUM(J451:J453),"")</f>
        <v>4885.9393333333328</v>
      </c>
      <c r="L453" s="8">
        <f t="shared" ref="L453:L454" si="549">IF(MONTH($B453)=1,J453,J453+L452)</f>
        <v>4885.9393333333328</v>
      </c>
      <c r="M453" s="23">
        <f t="shared" ref="M453:M454" si="550">SUM(J442:J453)</f>
        <v>19379.222666666668</v>
      </c>
      <c r="N453" s="32">
        <f t="shared" ref="N453:N454" si="551">H453/M453</f>
        <v>0.94497448710877074</v>
      </c>
    </row>
    <row r="454" spans="1:14" x14ac:dyDescent="0.2">
      <c r="A454">
        <f t="shared" si="541"/>
        <v>4</v>
      </c>
      <c r="B454" s="29">
        <v>43922</v>
      </c>
      <c r="C454" s="33">
        <v>2422.933</v>
      </c>
      <c r="D454" s="12" t="str">
        <f t="shared" si="542"/>
        <v/>
      </c>
      <c r="E454" s="8">
        <f t="shared" si="543"/>
        <v>8685.75</v>
      </c>
      <c r="F454" s="8">
        <f t="shared" si="544"/>
        <v>24013.677</v>
      </c>
      <c r="G454" s="33">
        <v>18666.192999999999</v>
      </c>
      <c r="H454" s="19">
        <f t="shared" si="545"/>
        <v>18492.155333333332</v>
      </c>
      <c r="I454" s="14">
        <f t="shared" si="546"/>
        <v>179.28433333333305</v>
      </c>
      <c r="J454" s="19">
        <f t="shared" si="547"/>
        <v>2243.6486666666669</v>
      </c>
      <c r="K454" s="12" t="str">
        <f t="shared" si="548"/>
        <v/>
      </c>
      <c r="L454" s="8">
        <f t="shared" si="549"/>
        <v>7129.5879999999997</v>
      </c>
      <c r="M454" s="23">
        <f t="shared" si="550"/>
        <v>19971.344333333334</v>
      </c>
      <c r="N454" s="32">
        <f t="shared" si="551"/>
        <v>0.92593443008585308</v>
      </c>
    </row>
    <row r="455" spans="1:14" x14ac:dyDescent="0.2">
      <c r="A455">
        <f t="shared" ref="A455" si="552">MONTH(B455)</f>
        <v>5</v>
      </c>
      <c r="B455" s="29">
        <v>43952</v>
      </c>
      <c r="C455" s="33">
        <v>2233.348</v>
      </c>
      <c r="D455" s="12" t="str">
        <f t="shared" ref="D455" si="553">IF(OR($A455=3,$A455=6,$A455=9,$A455=12),SUM(C453:C455),"")</f>
        <v/>
      </c>
      <c r="E455" s="8">
        <f t="shared" ref="E455" si="554">IF(MONTH($B455)=1,C455,C455+E454)</f>
        <v>10919.098</v>
      </c>
      <c r="F455" s="8">
        <f t="shared" ref="F455" si="555">SUM(C444:C455)</f>
        <v>24210.876000000004</v>
      </c>
      <c r="G455" s="33">
        <v>18605.159</v>
      </c>
      <c r="H455" s="19">
        <f t="shared" ref="H455" si="556">AVERAGE(G453:G455)</f>
        <v>18610.463</v>
      </c>
      <c r="I455" s="14">
        <f t="shared" ref="I455" si="557">H455-H454</f>
        <v>118.3076666666675</v>
      </c>
      <c r="J455" s="19">
        <f t="shared" ref="J455" si="558">C455-I455</f>
        <v>2115.0403333333325</v>
      </c>
      <c r="K455" s="12" t="str">
        <f t="shared" ref="K455" si="559">IF(OR($A455=3,$A455=6,$A455=9,$A455=12),SUM(J453:J455),"")</f>
        <v/>
      </c>
      <c r="L455" s="8">
        <f t="shared" ref="L455" si="560">IF(MONTH($B455)=1,J455,J455+L454)</f>
        <v>9244.6283333333322</v>
      </c>
      <c r="M455" s="23">
        <f t="shared" ref="M455" si="561">SUM(J444:J455)</f>
        <v>20105.637333333332</v>
      </c>
      <c r="N455" s="32">
        <f t="shared" ref="N455" si="562">H455/M455</f>
        <v>0.92563407423775279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2015-03-02T01:06:02Z</cp:lastPrinted>
  <dcterms:created xsi:type="dcterms:W3CDTF">2001-12-23T14:07:27Z</dcterms:created>
  <dcterms:modified xsi:type="dcterms:W3CDTF">2024-06-20T01:43:10Z</dcterms:modified>
</cp:coreProperties>
</file>